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<sst xmlns="http://schemas.openxmlformats.org/spreadsheetml/2006/main" count="290" uniqueCount="187">
  <si>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</si>
  <si>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</si>
  <si>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</si>
  <si>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</si>
  <si>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</si>
  <si>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</si>
  <si>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</si>
  <si>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</si>
  <si>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</si>
  <si>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</si>
  <si>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</si>
  <si>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</si>
  <si>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</si>
  <si>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</si>
  <si>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</si>
  <si>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</si>
  <si>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</si>
  <si>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</si>
  <si>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</si>
  <si>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</si>
  <si>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</si>
  <si>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</si>
  <si>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</si>
  <si>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</si>
  <si>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</si>
  <si>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</si>
  <si>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</si>
  <si>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</si>
  <si>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</si>
  <si>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</si>
  <si>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</si>
  <si>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</si>
  <si>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</si>
  <si>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</si>
  <si>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</si>
  <si>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</si>
  <si>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</si>
  <si>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</si>
  <si>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</si>
  <si>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</si>
  <si>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</si>
  <si>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</si>
  <si>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</si>
  <si>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</si>
  <si>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</si>
  <si>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</si>
  <si>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</si>
  <si>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</si>
  <si>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</si>
  <si>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</si>
  <si>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</si>
  <si>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</si>
  <si>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</si>
  <si>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</si>
  <si>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</si>
  <si>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</si>
  <si>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</si>
  <si>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</si>
  <si>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</si>
  <si>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</si>
  <si>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</si>
  <si>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</si>
  <si>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</si>
  <si>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</si>
  <si>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</si>
  <si>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</si>
  <si>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</si>
  <si>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</si>
  <si>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</si>
  <si>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</si>
  <si>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</si>
  <si>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</si>
  <si>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</si>
  <si>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</si>
  <si>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</si>
  <si>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</si>
  <si>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</si>
  <si>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</si>
  <si>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</si>
  <si>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</si>
  <si>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</si>
  <si>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</si>
  <si>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</si>
  <si>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</si>
  <si>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</si>
  <si>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</si>
  <si>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</si>
  <si>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</si>
  <si>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</si>
  <si>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</si>
  <si>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</si>
  <si>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</si>
  <si>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</si>
  <si>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</si>
  <si>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</si>
  <si>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</si>
  <si>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</si>
  <si>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</si>
  <si>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</si>
  <si>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</si>
  <si>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</si>
  <si>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</si>
  <si>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</si>
  <si>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</si>
  <si>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</si>
  <si>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</si>
  <si>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</si>
  <si>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</si>
  <si>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</si>
  <si>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</si>
  <si>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</si>
  <si>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</si>
  <si>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</si>
  <si>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</si>
  <si>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</si>
  <si>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</si>
  <si>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</si>
  <si>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</si>
  <si>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</si>
  <si>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</si>
  <si>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</si>
  <si>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</si>
  <si>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</si>
  <si>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</si>
  <si>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</si>
  <si>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</si>
  <si>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</si>
  <si>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</si>
  <si>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</si>
  <si>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</si>
  <si>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</si>
  <si>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</si>
  <si>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</si>
  <si>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</si>
  <si>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</si>
  <si>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</si>
  <si>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</si>
  <si>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</si>
  <si>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</si>
  <si>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</si>
  <si>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</si>
  <si>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</si>
  <si>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</si>
  <si>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</si>
  <si>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</si>
  <si>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</si>
  <si>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</si>
  <si>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</si>
  <si>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</si>
  <si>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</si>
  <si>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</si>
  <si>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</si>
  <si>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</si>
  <si>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</si>
  <si>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</si>
  <si>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</si>
  <si>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</si>
  <si>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</si>
  <si>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</si>
  <si>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</si>
  <si>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</si>
  <si>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</si>
  <si>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</si>
  <si>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</si>
  <si>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</si>
  <si>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</si>
  <si>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</si>
  <si>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</si>
  <si>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</si>
  <si>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</si>
  <si>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</si>
  <si>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</si>
  <si>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</si>
  <si>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</si>
  <si>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</si>
  <si>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</si>
  <si>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</si>
  <si>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</si>
  <si>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</si>
  <si>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</si>
  <si>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</si>
  <si>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</si>
  <si>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</si>
  <si>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 ул Ленина 23</t>
    </r>
    <r>
      <rPr>
        <b/>
        <sz val="12"/>
        <color indexed="10"/>
        <rFont val="Arial"/>
        <family val="2"/>
      </rPr>
      <t xml:space="preserve">  за 2021 год</t>
    </r>
  </si>
  <si>
    <t>11,68,63</t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</si>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</sst>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9">
      <selection activeCell="G38" sqref="G3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6" t="s">
        <v>183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5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6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7">
        <v>44561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6">
        <v>98507.46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0">
        <v>175893.76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91" t="s">
        <v>23</v>
      </c>
      <c r="E12" s="192"/>
      <c r="F12" s="193"/>
      <c r="G12" s="71">
        <f>G13+G14+G20+G22+G23</f>
        <v>177952.3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8">
        <v>20131.92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2">
        <v>25524.72</v>
      </c>
      <c r="H14" s="5"/>
    </row>
    <row r="15" spans="1:8" ht="26.25" customHeight="1" thickBot="1">
      <c r="A15" s="4"/>
      <c r="B15" s="6"/>
      <c r="C15" s="3" t="s">
        <v>16</v>
      </c>
      <c r="D15" s="142" t="s">
        <v>146</v>
      </c>
      <c r="E15" s="143"/>
      <c r="F15" s="144"/>
      <c r="G15" s="73">
        <v>28330.21</v>
      </c>
      <c r="H15" s="5"/>
    </row>
    <row r="16" spans="1:13" ht="13.5" customHeight="1" thickBot="1">
      <c r="A16" s="4"/>
      <c r="B16" s="6"/>
      <c r="C16" s="3" t="s">
        <v>16</v>
      </c>
      <c r="D16" s="142" t="s">
        <v>147</v>
      </c>
      <c r="E16" s="143"/>
      <c r="F16" s="144"/>
      <c r="G16" s="74">
        <v>20043.04</v>
      </c>
      <c r="H16" s="43"/>
      <c r="M16" s="114">
        <f>G14+G31-G15</f>
        <v>17347.300000000003</v>
      </c>
    </row>
    <row r="17" spans="1:8" ht="13.5" customHeight="1" thickBot="1">
      <c r="A17" s="4"/>
      <c r="B17" s="6"/>
      <c r="C17" s="3" t="s">
        <v>16</v>
      </c>
      <c r="D17" s="142" t="s">
        <v>148</v>
      </c>
      <c r="E17" s="143"/>
      <c r="F17" s="144"/>
      <c r="G17" s="58">
        <v>30661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98507.46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0">
        <f>G18+G15-G17</f>
        <v>96176.67000000001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8">
        <v>46136.51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6" t="s">
        <v>141</v>
      </c>
      <c r="E21" s="167"/>
      <c r="F21" s="177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6" t="s">
        <v>142</v>
      </c>
      <c r="E22" s="167"/>
      <c r="F22" s="177"/>
      <c r="G22" s="57">
        <v>9826.07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8" t="s">
        <v>143</v>
      </c>
      <c r="E23" s="189"/>
      <c r="F23" s="190"/>
      <c r="G23" s="57">
        <v>76333.08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8" t="s">
        <v>175</v>
      </c>
      <c r="E24" s="189"/>
      <c r="F24" s="190"/>
      <c r="G24" s="57">
        <v>0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6" t="s">
        <v>35</v>
      </c>
      <c r="E25" s="167"/>
      <c r="F25" s="177"/>
      <c r="G25" s="69">
        <f>G26+G33</f>
        <v>231568.98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4">
        <v>211417.04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7"/>
      <c r="H30" s="65"/>
      <c r="I30" s="62"/>
    </row>
    <row r="31" spans="1:9" ht="13.5" customHeight="1" thickBot="1">
      <c r="A31" s="4"/>
      <c r="B31" s="12"/>
      <c r="C31" s="3"/>
      <c r="D31" s="142" t="s">
        <v>159</v>
      </c>
      <c r="E31" s="143"/>
      <c r="F31" s="143"/>
      <c r="G31" s="67">
        <v>20152.79</v>
      </c>
      <c r="H31" s="66"/>
      <c r="I31" s="62"/>
    </row>
    <row r="32" spans="1:9" ht="13.5" customHeight="1" thickBot="1">
      <c r="A32" s="4"/>
      <c r="B32" s="12"/>
      <c r="C32" s="3"/>
      <c r="D32" s="142" t="s">
        <v>179</v>
      </c>
      <c r="E32" s="143"/>
      <c r="F32" s="143"/>
      <c r="G32" s="67">
        <v>3127.65</v>
      </c>
      <c r="H32" s="66"/>
      <c r="I32" s="62"/>
    </row>
    <row r="33" spans="1:10" ht="13.5" customHeight="1" thickBot="1">
      <c r="A33" s="4"/>
      <c r="B33" s="12"/>
      <c r="C33" s="3"/>
      <c r="D33" s="142" t="s">
        <v>160</v>
      </c>
      <c r="E33" s="143"/>
      <c r="F33" s="143"/>
      <c r="G33" s="67">
        <v>20151.94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2" t="s">
        <v>171</v>
      </c>
      <c r="E34" s="143"/>
      <c r="F34" s="197"/>
      <c r="G34" s="68">
        <v>3127.65</v>
      </c>
      <c r="H34" s="66"/>
      <c r="I34" s="75"/>
    </row>
    <row r="35" spans="1:9" ht="13.5" customHeight="1" thickBot="1">
      <c r="A35" s="4"/>
      <c r="B35" s="12"/>
      <c r="C35" s="3"/>
      <c r="D35" s="142" t="s">
        <v>162</v>
      </c>
      <c r="E35" s="143"/>
      <c r="F35" s="143"/>
      <c r="G35" s="68">
        <v>1678.98</v>
      </c>
      <c r="H35" s="66"/>
      <c r="I35" s="62"/>
    </row>
    <row r="36" spans="1:9" ht="13.5" customHeight="1" thickBot="1">
      <c r="A36" s="4"/>
      <c r="B36" s="12"/>
      <c r="C36" s="3"/>
      <c r="D36" s="142" t="s">
        <v>161</v>
      </c>
      <c r="E36" s="143"/>
      <c r="F36" s="143"/>
      <c r="G36" s="93">
        <f>G35+G31-G33</f>
        <v>1679.8300000000017</v>
      </c>
      <c r="H36" s="66"/>
      <c r="I36" s="62"/>
    </row>
    <row r="37" spans="1:9" ht="13.5" customHeight="1" thickBot="1">
      <c r="A37" s="4"/>
      <c r="B37" s="12"/>
      <c r="C37" s="3"/>
      <c r="D37" s="142" t="s">
        <v>180</v>
      </c>
      <c r="E37" s="143"/>
      <c r="F37" s="143"/>
      <c r="G37" s="115">
        <f>260.64+G32-G34</f>
        <v>260.6399999999999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2" t="s">
        <v>51</v>
      </c>
      <c r="E38" s="143"/>
      <c r="F38" s="144"/>
      <c r="G38" s="59">
        <f>G25+G40</f>
        <v>327745.65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2" t="s">
        <v>55</v>
      </c>
      <c r="E40" s="143"/>
      <c r="F40" s="144"/>
      <c r="G40" s="60">
        <f>G19</f>
        <v>96176.67000000001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2" t="s">
        <v>57</v>
      </c>
      <c r="E41" s="143"/>
      <c r="F41" s="144"/>
      <c r="G41" s="44">
        <f>G11+G12+G31-G25</f>
        <v>142429.86999999997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30661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5" t="s">
        <v>184</v>
      </c>
      <c r="F45" s="63" t="s">
        <v>133</v>
      </c>
      <c r="G45" s="54">
        <v>3848000155</v>
      </c>
      <c r="H45" s="55">
        <f>G13</f>
        <v>20131.92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46136.51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3810086643</v>
      </c>
      <c r="H47" s="55">
        <f>G22</f>
        <v>9826.07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185</v>
      </c>
      <c r="G48" s="54">
        <v>3810086643</v>
      </c>
      <c r="H48" s="55">
        <f>G23</f>
        <v>76333.08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8"/>
      <c r="G49" s="144"/>
      <c r="H49" s="55">
        <f>SUM(H44:H48)</f>
        <v>183088.58000000002</v>
      </c>
    </row>
    <row r="50" spans="1:8" ht="19.5" customHeight="1" thickBot="1">
      <c r="A50" s="139" t="s">
        <v>64</v>
      </c>
      <c r="B50" s="140"/>
      <c r="C50" s="140"/>
      <c r="D50" s="140"/>
      <c r="E50" s="140"/>
      <c r="F50" s="140"/>
      <c r="G50" s="140"/>
      <c r="H50" s="141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28" t="s">
        <v>135</v>
      </c>
      <c r="E51" s="129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28" t="s">
        <v>69</v>
      </c>
      <c r="E52" s="129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28" t="s">
        <v>70</v>
      </c>
      <c r="E53" s="129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28" t="s">
        <v>72</v>
      </c>
      <c r="E54" s="129"/>
      <c r="F54" s="101">
        <v>0</v>
      </c>
      <c r="G54" s="99"/>
      <c r="H54" s="102"/>
    </row>
    <row r="55" spans="1:8" ht="18.75" customHeight="1" thickBot="1">
      <c r="A55" s="145" t="s">
        <v>73</v>
      </c>
      <c r="B55" s="146"/>
      <c r="C55" s="146"/>
      <c r="D55" s="146"/>
      <c r="E55" s="146"/>
      <c r="F55" s="146"/>
      <c r="G55" s="146"/>
      <c r="H55" s="147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8" t="s">
        <v>57</v>
      </c>
      <c r="E61" s="149"/>
      <c r="F61" s="51">
        <f>D68+E68+F68+G68+H68</f>
        <v>4006.7100000000028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7"/>
      <c r="F63" s="118"/>
      <c r="G63" s="119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8">
        <f>D66/499.66</f>
        <v>67.72101028699515</v>
      </c>
      <c r="E65" s="88"/>
      <c r="F65" s="88"/>
      <c r="G65" s="120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2">
        <v>33837.48</v>
      </c>
      <c r="E66" s="86"/>
      <c r="F66" s="124"/>
      <c r="G66" s="121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2">
        <v>29830.77</v>
      </c>
      <c r="E67" s="86"/>
      <c r="F67" s="86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6">
        <f>D66-D67</f>
        <v>4006.7100000000028</v>
      </c>
      <c r="E68" s="86"/>
      <c r="F68" s="86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33837.48</v>
      </c>
      <c r="E69" s="87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6" t="s">
        <v>137</v>
      </c>
      <c r="E71" s="137"/>
      <c r="F71" s="137"/>
      <c r="G71" s="137"/>
      <c r="H71" s="138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0" t="s">
        <v>137</v>
      </c>
      <c r="E72" s="151"/>
      <c r="F72" s="151"/>
      <c r="G72" s="151"/>
      <c r="H72" s="152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9" t="s">
        <v>100</v>
      </c>
      <c r="B74" s="140"/>
      <c r="C74" s="140"/>
      <c r="D74" s="140"/>
      <c r="E74" s="140"/>
      <c r="F74" s="140"/>
      <c r="G74" s="140"/>
      <c r="H74" s="141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33"/>
      <c r="F75" s="134"/>
      <c r="G75" s="135"/>
      <c r="H75" s="92"/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33"/>
      <c r="F76" s="134"/>
      <c r="G76" s="135"/>
      <c r="H76" s="92"/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33"/>
      <c r="F77" s="134"/>
      <c r="G77" s="135"/>
      <c r="H77" s="92"/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53"/>
      <c r="F78" s="154"/>
      <c r="G78" s="155"/>
      <c r="H78" s="92"/>
    </row>
    <row r="79" spans="1:8" ht="25.5" customHeight="1" thickBot="1">
      <c r="A79" s="139" t="s">
        <v>106</v>
      </c>
      <c r="B79" s="140"/>
      <c r="C79" s="140"/>
      <c r="D79" s="140"/>
      <c r="E79" s="140"/>
      <c r="F79" s="140"/>
      <c r="G79" s="140"/>
      <c r="H79" s="141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78"/>
      <c r="F80" s="179"/>
      <c r="G80" s="180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81"/>
      <c r="F81" s="182"/>
      <c r="G81" s="183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85" t="s">
        <v>152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157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163</v>
      </c>
      <c r="C95" s="125"/>
    </row>
    <row r="96" spans="2:6" ht="60">
      <c r="B96" s="78" t="s">
        <v>164</v>
      </c>
      <c r="C96" s="79" t="s">
        <v>173</v>
      </c>
      <c r="D96" s="81" t="s">
        <v>186</v>
      </c>
      <c r="E96" s="80" t="s">
        <v>172</v>
      </c>
      <c r="F96" s="82" t="s">
        <v>165</v>
      </c>
    </row>
    <row r="97" spans="2:6" ht="22.5">
      <c r="B97" s="83" t="s">
        <v>166</v>
      </c>
      <c r="C97" s="77">
        <f>17986.75+2109.34</f>
        <v>20096.09</v>
      </c>
      <c r="D97" s="116"/>
      <c r="E97" s="84"/>
      <c r="F97" s="84">
        <f>C97+D97-E97</f>
        <v>20096.09</v>
      </c>
    </row>
    <row r="98" spans="2:6" ht="22.5">
      <c r="B98" s="83" t="s">
        <v>167</v>
      </c>
      <c r="C98" s="77">
        <f>17365.59+615.8</f>
        <v>17981.39</v>
      </c>
      <c r="D98" s="116"/>
      <c r="E98" s="84"/>
      <c r="F98" s="84">
        <f>C98+D98-E98</f>
        <v>17981.39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2022-03-09T14:03:55Z</dcterms:modified>
  <cp:category/>
  <cp:version/>
  <cp:contentType/>
  <cp:contentStatus/>
</cp:coreProperties>
</file>