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<sst xmlns="http://schemas.openxmlformats.org/spreadsheetml/2006/main" count="291" uniqueCount="186">
  <si>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</si>
  <si>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</si>
  <si>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</si>
  <si>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</si>
  <si>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</si>
  <si>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</si>
  <si>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</si>
  <si>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</si>
  <si>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</si>
  <si>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</si>
  <si>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</si>
  <si>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</si>
  <si>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</si>
  <si>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</si>
  <si>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</si>
  <si>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</si>
  <si>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</si>
  <si>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</si>
  <si>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</si>
  <si>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</si>
  <si>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</si>
  <si>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</si>
  <si>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</si>
  <si>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</si>
  <si>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</si>
  <si>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</si>
  <si>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</si>
  <si>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</si>
  <si>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</si>
  <si>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</si>
  <si>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</si>
  <si>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</si>
  <si>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</si>
  <si>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</si>
  <si>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</si>
  <si>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</si>
  <si>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</si>
  <si>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</si>
  <si>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</si>
  <si>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</si>
  <si>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</si>
  <si>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</si>
  <si>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</si>
  <si>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</si>
  <si>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</si>
  <si>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</si>
  <si>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</si>
  <si>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</si>
  <si>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</si>
  <si>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</si>
  <si>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</si>
  <si>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</si>
  <si>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</si>
  <si>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</si>
  <si>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</si>
  <si>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</si>
  <si>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</si>
  <si>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</si>
  <si>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</si>
  <si>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</si>
  <si>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</si>
  <si>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</si>
  <si>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</si>
  <si>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</si>
  <si>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</si>
  <si>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</si>
  <si>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</si>
  <si>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</si>
  <si>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</si>
  <si>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</si>
  <si>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</si>
  <si>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</si>
  <si>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</si>
  <si>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</si>
  <si>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</si>
  <si>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</si>
  <si>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</si>
  <si>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</si>
  <si>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</si>
  <si>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</si>
  <si>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</si>
  <si>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</si>
  <si>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</si>
  <si>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</si>
  <si>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</si>
  <si>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</si>
  <si>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</si>
  <si>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</si>
  <si>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</si>
  <si>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</si>
  <si>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</si>
  <si>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</si>
  <si>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</si>
  <si>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</si>
  <si>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</si>
  <si>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</si>
  <si>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</si>
  <si>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</si>
  <si>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</si>
  <si>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</si>
  <si>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</si>
  <si>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</si>
  <si>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</si>
  <si>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</si>
  <si>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</si>
  <si>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</si>
  <si>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</si>
  <si>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</si>
  <si>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</si>
  <si>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</si>
  <si>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</si>
  <si>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</si>
  <si>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</si>
  <si>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</si>
  <si>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</si>
  <si>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</si>
  <si>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</si>
  <si>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</si>
  <si>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</si>
  <si>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</si>
  <si>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</si>
  <si>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</si>
  <si>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</si>
  <si>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</si>
  <si>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</si>
  <si>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</si>
  <si>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</si>
  <si>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</si>
  <si>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</si>
  <si>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</si>
  <si>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</si>
  <si>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</si>
  <si>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</si>
  <si>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</si>
  <si>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</si>
  <si>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</si>
  <si>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</si>
  <si>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</si>
  <si>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</si>
  <si>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</si>
  <si>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</si>
  <si>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</si>
  <si>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</si>
  <si>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</si>
  <si>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</si>
  <si>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</si>
  <si>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</si>
  <si>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</si>
  <si>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</si>
  <si>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</si>
  <si>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</si>
  <si>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</si>
  <si>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</si>
  <si>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</si>
  <si>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</si>
  <si>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</si>
  <si>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</si>
  <si>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</si>
  <si>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</si>
  <si>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</si>
  <si>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</si>
  <si>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</si>
  <si>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</si>
  <si>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</si>
  <si>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</si>
  <si>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</si>
  <si>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</si>
  <si>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</si>
  <si>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</si>
  <si>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</si>
  <si>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</si>
  <si>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</si>
  <si>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</si>
  <si>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</si>
  <si>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</si>
  <si>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</si>
  <si>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</si>
  <si>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</si>
  <si>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24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</si>
  <si>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</si>
  <si>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</si>
  <si>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</si>
  <si>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</si>
  <si>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</si>
  <si>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</si>
  <si>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с 1 по 27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</si>
</sst>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682">
          <cell r="U682">
            <v>0.42000000000000004</v>
          </cell>
          <cell r="X682">
            <v>633.7599999999996</v>
          </cell>
          <cell r="Z682">
            <v>2201.1499999999996</v>
          </cell>
        </row>
        <row r="683">
          <cell r="Z683">
            <v>1146.2400000000005</v>
          </cell>
        </row>
        <row r="684">
          <cell r="Z684">
            <v>156.45000000000005</v>
          </cell>
        </row>
        <row r="685">
          <cell r="U685">
            <v>-874.6100000000004</v>
          </cell>
          <cell r="X685">
            <v>26303.440000000006</v>
          </cell>
          <cell r="Z685">
            <v>29340.730000000007</v>
          </cell>
        </row>
        <row r="687">
          <cell r="S687">
            <v>2615.7799999999997</v>
          </cell>
          <cell r="U687">
            <v>12.01</v>
          </cell>
          <cell r="X687">
            <v>11546.17</v>
          </cell>
          <cell r="Z687">
            <v>11342.919999999998</v>
          </cell>
        </row>
        <row r="688">
          <cell r="S688">
            <v>17266.1</v>
          </cell>
          <cell r="X688">
            <v>75769.38000000002</v>
          </cell>
          <cell r="Z688">
            <v>73057.32000000004</v>
          </cell>
        </row>
        <row r="689">
          <cell r="Z689">
            <v>8799.900000000003</v>
          </cell>
        </row>
        <row r="690">
          <cell r="Z690">
            <v>1579.7400000000002</v>
          </cell>
        </row>
        <row r="691">
          <cell r="Z691">
            <v>56915.17</v>
          </cell>
        </row>
        <row r="692">
          <cell r="U692">
            <v>10411.46</v>
          </cell>
          <cell r="X692">
            <v>16878.219999999998</v>
          </cell>
          <cell r="Z692">
            <v>11801.369999999999</v>
          </cell>
        </row>
        <row r="693">
          <cell r="U693">
            <v>2130.3600000000006</v>
          </cell>
          <cell r="X693">
            <v>3453.5699999999997</v>
          </cell>
          <cell r="Z693">
            <v>2414.7999999999993</v>
          </cell>
        </row>
        <row r="694">
          <cell r="U694">
            <v>-21908.57999999999</v>
          </cell>
          <cell r="X694">
            <v>72054.56999999998</v>
          </cell>
          <cell r="Z694">
            <v>63342.189999999995</v>
          </cell>
        </row>
        <row r="696">
          <cell r="U696">
            <v>585.3900000000001</v>
          </cell>
          <cell r="X696">
            <v>900.68</v>
          </cell>
          <cell r="Z696">
            <v>763.56</v>
          </cell>
        </row>
        <row r="697">
          <cell r="U697">
            <v>119.78</v>
          </cell>
          <cell r="X697">
            <v>184.27</v>
          </cell>
          <cell r="Z697">
            <v>156.26</v>
          </cell>
        </row>
        <row r="698">
          <cell r="U698">
            <v>-1444.8400000000001</v>
          </cell>
          <cell r="X698">
            <v>3736.4900000000007</v>
          </cell>
          <cell r="Z698">
            <v>2960.3099999999995</v>
          </cell>
        </row>
        <row r="699">
          <cell r="U699">
            <v>810.5699999999999</v>
          </cell>
          <cell r="X699">
            <v>805180.28</v>
          </cell>
          <cell r="Z699">
            <v>770842.1599999999</v>
          </cell>
        </row>
        <row r="700">
          <cell r="S700">
            <v>58.260000000000005</v>
          </cell>
          <cell r="Z700">
            <v>16.91</v>
          </cell>
        </row>
        <row r="701">
          <cell r="X701">
            <v>864.19</v>
          </cell>
          <cell r="Z701">
            <v>270.96</v>
          </cell>
        </row>
        <row r="702">
          <cell r="Z702">
            <v>1543.5899999999997</v>
          </cell>
        </row>
        <row r="703">
          <cell r="Z703">
            <v>253.73</v>
          </cell>
        </row>
        <row r="704">
          <cell r="X704">
            <v>1097.1900000000003</v>
          </cell>
          <cell r="Z704">
            <v>67.85999999999993</v>
          </cell>
        </row>
        <row r="705">
          <cell r="Z705">
            <v>4510.79</v>
          </cell>
        </row>
        <row r="706">
          <cell r="Z706">
            <v>1004.2199999999999</v>
          </cell>
        </row>
        <row r="707">
          <cell r="U707">
            <v>-1514.4999999999995</v>
          </cell>
          <cell r="X707">
            <v>37729.73</v>
          </cell>
          <cell r="Z707">
            <v>32667.65999999999</v>
          </cell>
        </row>
        <row r="708">
          <cell r="Z708">
            <v>1227.13</v>
          </cell>
        </row>
        <row r="709">
          <cell r="S709">
            <v>9964.66</v>
          </cell>
          <cell r="X709">
            <v>34556.05999999999</v>
          </cell>
          <cell r="Z709">
            <v>35417.86999999998</v>
          </cell>
        </row>
        <row r="710">
          <cell r="S710">
            <v>287.31000000000006</v>
          </cell>
          <cell r="Z710">
            <v>90.85</v>
          </cell>
        </row>
        <row r="711">
          <cell r="S711">
            <v>7916.100000000001</v>
          </cell>
          <cell r="X711">
            <v>48956.28999999999</v>
          </cell>
          <cell r="Z711">
            <v>42365.66</v>
          </cell>
        </row>
        <row r="712">
          <cell r="S712">
            <v>3999.8599999999997</v>
          </cell>
          <cell r="Z712">
            <v>1125.88</v>
          </cell>
        </row>
        <row r="713">
          <cell r="S713">
            <v>13933.340000000002</v>
          </cell>
          <cell r="X713">
            <v>82901.65</v>
          </cell>
          <cell r="Z713">
            <v>80305.47999999998</v>
          </cell>
        </row>
        <row r="714">
          <cell r="S714">
            <v>978.5</v>
          </cell>
          <cell r="Z714">
            <v>399.91</v>
          </cell>
        </row>
        <row r="715">
          <cell r="S715">
            <v>425.91999999999996</v>
          </cell>
          <cell r="Z715">
            <v>135.79000000000002</v>
          </cell>
        </row>
        <row r="716">
          <cell r="S716">
            <v>109.43</v>
          </cell>
          <cell r="Z716">
            <v>34.849999999999994</v>
          </cell>
        </row>
        <row r="717">
          <cell r="U717">
            <v>-691.0999999999998</v>
          </cell>
          <cell r="X717">
            <v>15812.190000000006</v>
          </cell>
          <cell r="Z717">
            <v>13369.140000000003</v>
          </cell>
        </row>
        <row r="718">
          <cell r="Z718">
            <v>111.78</v>
          </cell>
        </row>
        <row r="719">
          <cell r="Z719">
            <v>77.7</v>
          </cell>
        </row>
        <row r="720">
          <cell r="S720">
            <v>10292.09</v>
          </cell>
          <cell r="X720">
            <v>62460.69000000001</v>
          </cell>
          <cell r="Z720">
            <v>58679.70000000001</v>
          </cell>
        </row>
        <row r="721">
          <cell r="X721">
            <v>757.0200000000001</v>
          </cell>
          <cell r="Z721">
            <v>300.52000000000004</v>
          </cell>
        </row>
        <row r="722">
          <cell r="Z722">
            <v>70.22999999999999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2504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L75" sqref="L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178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97412.51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'[1]Report'!$S$687+'[1]Report'!$S$688+'[1]Report'!$S$700+'[1]Report'!$S$709+'[1]Report'!$S$710+'[1]Report'!$S$711+'[1]Report'!$S$712+'[1]Report'!$S$713+'[1]Report'!$S$714+'[1]Report'!$S$715+'[1]Report'!$S$716+'[1]Report'!$S$720</f>
        <v>67847.35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316190.24000000005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'[1]Report'!$X$713</f>
        <v>82901.65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'[1]Report'!$X$709</f>
        <v>34556.05999999999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'[1]Report'!$X$709</f>
        <v>34556.05999999999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'[1]Report'!$S$709+'[1]Report'!$S$710+'[1]Report'!$X$709-'[1]Report'!$Z$709-'[1]Report'!$Z$710</f>
        <v>9299.31000000001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2504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97412.51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129464.56999999998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'[1]Report'!$X$720</f>
        <v>62460.69000000001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'[1]Report'!$X$711</f>
        <v>48956.28999999999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'[1]Report'!$X$687</f>
        <v>11546.17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'[1]Report'!$X$688</f>
        <v>75769.38000000002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302973.14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'[1]Report'!$Z$687+'[1]Report'!$Z$688+'[1]Report'!$Z$700+'[1]Report'!$Z$709+'[1]Report'!$Z$710+'[1]Report'!$Z$711+'[1]Report'!$Z$712+'[1]Report'!$Z$713+'[1]Report'!$Z$714+'[1]Report'!$Z$715+'[1]Report'!$Z$716+'[1]Report'!$Z$720</f>
        <v>302973.14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400385.65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129464.56999999998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81064.45000000007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2504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5.11</v>
      </c>
      <c r="F42" s="80" t="s">
        <v>136</v>
      </c>
      <c r="G42" s="60">
        <v>3810334293</v>
      </c>
      <c r="H42" s="61">
        <f>G13</f>
        <v>82901.65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62460.69000000001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48956.28999999999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11546.17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75769.38000000002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284138.18000000005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-23173.12999999992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535.865165249105</v>
      </c>
      <c r="E63" s="76">
        <f>E64/117.48</f>
        <v>827.4412665985698</v>
      </c>
      <c r="F63" s="76">
        <f>F64/12</f>
        <v>2244.766666666667</v>
      </c>
      <c r="G63" s="77">
        <f>G64/18.26</f>
        <v>2932.1971522453455</v>
      </c>
      <c r="H63" s="78">
        <f>H64/0.88</f>
        <v>14367.454545454546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'[1]Report'!$X$699</f>
        <v>805180.28</v>
      </c>
      <c r="E64" s="65">
        <f>'[1]Report'!$X$692+'[1]Report'!$X$693+'[1]Report'!$X$694+'[1]Report'!$X$696+'[1]Report'!$X$697+'[1]Report'!$X$698</f>
        <v>97207.79999999997</v>
      </c>
      <c r="F64" s="65">
        <f>'[1]Report'!$X$682+'[1]Report'!$X$685</f>
        <v>26937.200000000004</v>
      </c>
      <c r="G64" s="72">
        <f>'[1]Report'!$X$707+'[1]Report'!$X$717</f>
        <v>53541.92000000001</v>
      </c>
      <c r="H64" s="68">
        <f>'[1]Report'!$X$687+'[1]Report'!$X$704</f>
        <v>12643.36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'[1]Report'!$Z$691+'[1]Report'!$Z$699+'[1]Report'!$Z$705+'[1]Report'!$Z$706</f>
        <v>833272.34</v>
      </c>
      <c r="E65" s="65">
        <f>'[1]Report'!$Z$689+'[1]Report'!$Z$690+'[1]Report'!$Z$692+'[1]Report'!$Z$693+'[1]Report'!$Z$694+'[1]Report'!$Z$696+'[1]Report'!$Z$697+'[1]Report'!$Z$698+'[1]Report'!$Z$702+'[1]Report'!$Z$703</f>
        <v>93615.44999999998</v>
      </c>
      <c r="F65" s="65">
        <f>'[1]Report'!$Z$722+'[1]Report'!$Z$685+'[1]Report'!$Z$682</f>
        <v>31612.110000000008</v>
      </c>
      <c r="G65" s="69">
        <f>'[1]Report'!$Z$719+'[1]Report'!$Z$718+'[1]Report'!$Z$717+'[1]Report'!$Z$708+'[1]Report'!$Z$707+'[1]Report'!$Z$684+'[1]Report'!$Z$683</f>
        <v>48756.099999999984</v>
      </c>
      <c r="H65" s="69">
        <f>'[1]Report'!$Z$687+'[1]Report'!$Z$700+'[1]Report'!$Z$704</f>
        <v>11427.689999999999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-28092.05999999994</v>
      </c>
      <c r="E66" s="76">
        <f>E64-E65</f>
        <v>3592.3499999999913</v>
      </c>
      <c r="F66" s="76">
        <f>F64-F65</f>
        <v>-4674.9100000000035</v>
      </c>
      <c r="G66" s="78">
        <f>G64-G65</f>
        <v>4785.820000000029</v>
      </c>
      <c r="H66" s="78">
        <f>H64-H65</f>
        <v>1215.670000000002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D64+'[1]Report'!$U$699</f>
        <v>805990.85</v>
      </c>
      <c r="E67" s="70">
        <f>E64+'[1]Report'!$U$692+'[1]Report'!$U$693+'[1]Report'!$U$694+'[1]Report'!$U$696+'[1]Report'!$U$697+'[1]Report'!$U$698</f>
        <v>87101.37</v>
      </c>
      <c r="F67" s="70">
        <f>F64+'[1]Report'!$U$682+'[1]Report'!$U$685</f>
        <v>26063.010000000002</v>
      </c>
      <c r="G67" s="71">
        <f>G64+'[1]Report'!$U$707+'[1]Report'!$U$717</f>
        <v>51336.320000000014</v>
      </c>
      <c r="H67" s="71">
        <f>H64+'[1]Report'!$U$687</f>
        <v>12655.37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810.5699999999488</v>
      </c>
      <c r="E68" s="44">
        <f>E67-E64</f>
        <v>-10106.429999999978</v>
      </c>
      <c r="F68" s="44">
        <f>F67-F64</f>
        <v>-874.1900000000023</v>
      </c>
      <c r="G68" s="44">
        <f>G67-G64</f>
        <v>-2205.5999999999985</v>
      </c>
      <c r="H68" s="44">
        <f>H67-H64</f>
        <v>12.010000000000218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29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27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-12363.64000000003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5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2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179</v>
      </c>
    </row>
    <row r="94" spans="2:4" ht="12.75">
      <c r="B94" s="95" t="s">
        <v>180</v>
      </c>
      <c r="C94" s="95" t="s">
        <v>181</v>
      </c>
      <c r="D94" s="95" t="s">
        <v>182</v>
      </c>
    </row>
    <row r="95" spans="2:4" ht="12.75">
      <c r="B95" s="95" t="s">
        <v>183</v>
      </c>
      <c r="C95" s="96">
        <f>'[1]Report'!$X$721</f>
        <v>757.0200000000001</v>
      </c>
      <c r="D95" s="96">
        <f>'[1]Report'!$Z$721</f>
        <v>300.52000000000004</v>
      </c>
    </row>
    <row r="96" spans="2:4" ht="12.75">
      <c r="B96" s="95" t="s">
        <v>184</v>
      </c>
      <c r="C96" s="96">
        <f>'[1]Report'!$X$701</f>
        <v>864.19</v>
      </c>
      <c r="D96" s="96">
        <f>'[1]Report'!$Z$701</f>
        <v>270.96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2017-03-14T07:04:28Z</dcterms:modified>
  <cp:category/>
  <cp:version/>
  <cp:contentType/>
  <cp:contentStatus/>
</cp:coreProperties>
</file>