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<sst xmlns="http://schemas.openxmlformats.org/spreadsheetml/2006/main" count="301" uniqueCount="195">
  <si>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</si>
  <si>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</si>
  <si>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</si>
  <si>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</si>
  <si>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</si>
  <si>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</si>
  <si>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</si>
  <si>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</si>
  <si>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</si>
  <si>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</si>
  <si>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</si>
  <si>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</si>
  <si>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</si>
  <si>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</si>
  <si>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</si>
  <si>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</si>
  <si>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</si>
  <si>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</si>
  <si>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</si>
  <si>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</si>
  <si>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</si>
  <si>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</si>
  <si>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</si>
  <si>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</si>
  <si>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</si>
  <si>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</si>
  <si>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</si>
  <si>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</si>
  <si>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</si>
  <si>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</si>
  <si>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</si>
  <si>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</si>
  <si>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</si>
  <si>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</si>
  <si>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</si>
  <si>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</si>
  <si>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</si>
  <si>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</si>
  <si>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</si>
  <si>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</si>
  <si>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</si>
  <si>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</si>
  <si>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</si>
  <si>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</si>
  <si>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</si>
  <si>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</si>
  <si>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</si>
  <si>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</si>
  <si>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</si>
  <si>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</si>
  <si>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</si>
  <si>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</si>
  <si>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</si>
  <si>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</si>
  <si>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</si>
  <si>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</si>
  <si>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</si>
  <si>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</si>
  <si>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</si>
  <si>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</si>
  <si>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</si>
  <si>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</si>
  <si>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</si>
  <si>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</si>
  <si>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</si>
  <si>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</si>
  <si>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</si>
  <si>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</si>
  <si>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</si>
  <si>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</si>
  <si>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</si>
  <si>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</si>
  <si>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</si>
  <si>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</si>
  <si>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</si>
  <si>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</si>
  <si>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</si>
  <si>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</si>
  <si>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</si>
  <si>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</si>
  <si>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</si>
  <si>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</si>
  <si>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</si>
  <si>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</si>
  <si>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</si>
  <si>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</si>
  <si>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</si>
  <si>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</si>
  <si>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</si>
  <si>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</si>
  <si>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</si>
  <si>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</si>
  <si>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</si>
  <si>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</si>
  <si>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</si>
  <si>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</si>
  <si>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</si>
  <si>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</si>
  <si>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</si>
  <si>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</si>
  <si>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</si>
  <si>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</si>
  <si>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</si>
  <si>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</si>
  <si>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</si>
  <si>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</si>
  <si>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</si>
  <si>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</si>
  <si>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</si>
  <si>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</si>
  <si>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</si>
  <si>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</si>
  <si>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</si>
  <si>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</si>
  <si>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</si>
  <si>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</si>
  <si>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</si>
  <si>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</si>
  <si>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</si>
  <si>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</si>
  <si>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</si>
  <si>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</si>
  <si>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</si>
  <si>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</si>
  <si>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</si>
  <si>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</si>
  <si>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</si>
  <si>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</si>
  <si>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</si>
  <si>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</si>
  <si>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</si>
  <si>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</si>
  <si>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</si>
  <si>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</si>
  <si>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</si>
  <si>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</si>
  <si>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</si>
  <si>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</si>
  <si>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</si>
  <si>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</si>
  <si>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</si>
  <si>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</si>
  <si>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</si>
  <si>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</si>
  <si>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</si>
  <si>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</si>
  <si>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</si>
  <si>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</si>
  <si>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</si>
  <si>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</si>
  <si>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</si>
  <si>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</si>
  <si>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</si>
  <si>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</si>
  <si>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</si>
  <si>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</si>
  <si>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</si>
  <si>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</si>
  <si>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</si>
  <si>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</si>
  <si>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</si>
  <si>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</si>
  <si>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</si>
  <si>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</si>
  <si>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</si>
  <si>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</si>
  <si>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</si>
  <si>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</si>
  <si>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</si>
  <si>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</si>
  <si>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</si>
  <si>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</si>
  <si>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</si>
  <si>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</si>
  <si>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</si>
  <si>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</si>
  <si>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</si>
  <si>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</si>
  <si>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</si>
  <si>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</si>
  <si>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</si>
  <si>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</si>
  <si>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</si>
  <si>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</si>
  <si>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</si>
  <si>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</si>
  <si>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</si>
  <si>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</si>
  <si>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</si>
  <si>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</si>
  <si>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</si>
  <si>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</si>
  <si>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</si>
  <si>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Коммунальная, 27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</si>
  <si>
    <t>1,3,4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</si>
</sst>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2" t="s">
        <v>193</v>
      </c>
      <c r="B1" s="172"/>
      <c r="C1" s="172"/>
      <c r="D1" s="172"/>
      <c r="E1" s="172"/>
      <c r="F1" s="172"/>
      <c r="G1" s="172"/>
      <c r="H1" s="172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2"/>
      <c r="E3" s="134"/>
      <c r="F3" s="18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3"/>
      <c r="E4" s="174"/>
      <c r="F4" s="175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76"/>
      <c r="E5" s="177"/>
      <c r="F5" s="178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79"/>
      <c r="E6" s="180"/>
      <c r="F6" s="181"/>
      <c r="G6" s="108">
        <v>43465</v>
      </c>
      <c r="H6" s="5"/>
    </row>
    <row r="7" spans="1:8" ht="38.25" customHeight="1" thickBot="1">
      <c r="A7" s="187" t="s">
        <v>13</v>
      </c>
      <c r="B7" s="143"/>
      <c r="C7" s="143"/>
      <c r="D7" s="188"/>
      <c r="E7" s="188"/>
      <c r="F7" s="188"/>
      <c r="G7" s="143"/>
      <c r="H7" s="144"/>
    </row>
    <row r="8" spans="1:8" ht="33" customHeight="1" thickBot="1">
      <c r="A8" s="36" t="s">
        <v>0</v>
      </c>
      <c r="B8" s="35" t="s">
        <v>1</v>
      </c>
      <c r="C8" s="37" t="s">
        <v>2</v>
      </c>
      <c r="D8" s="184" t="s">
        <v>3</v>
      </c>
      <c r="E8" s="185"/>
      <c r="F8" s="186"/>
      <c r="G8" s="33" t="s">
        <v>149</v>
      </c>
      <c r="H8" s="34" t="s">
        <v>5</v>
      </c>
    </row>
    <row r="9" spans="1:12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  <c r="L9" s="125">
        <f>G13+G14+G20+G21+G22+G23+G24-G32</f>
        <v>15139.52</v>
      </c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4884.87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7">
        <v>30870.04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5" t="s">
        <v>23</v>
      </c>
      <c r="E12" s="146"/>
      <c r="F12" s="147"/>
      <c r="G12" s="78">
        <f>G13+G14+G20+G21+G22+G23+G31+G24</f>
        <v>15139.52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32"/>
      <c r="G13" s="60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32"/>
      <c r="G14" s="79">
        <f>2980.32+G32</f>
        <v>2980.32</v>
      </c>
      <c r="H14" s="5"/>
    </row>
    <row r="15" spans="1:8" ht="26.25" customHeight="1" thickBot="1">
      <c r="A15" s="4"/>
      <c r="B15" s="6"/>
      <c r="C15" s="3" t="s">
        <v>16</v>
      </c>
      <c r="D15" s="127" t="s">
        <v>151</v>
      </c>
      <c r="E15" s="128"/>
      <c r="F15" s="132"/>
      <c r="G15" s="80">
        <f>1239.42+G34</f>
        <v>1239.42</v>
      </c>
      <c r="H15" s="5"/>
    </row>
    <row r="16" spans="1:13" ht="13.5" customHeight="1" thickBot="1">
      <c r="A16" s="4"/>
      <c r="B16" s="6"/>
      <c r="C16" s="3" t="s">
        <v>16</v>
      </c>
      <c r="D16" s="127" t="s">
        <v>152</v>
      </c>
      <c r="E16" s="128"/>
      <c r="F16" s="132"/>
      <c r="G16" s="81">
        <f>6738.54+G37</f>
        <v>6738.54</v>
      </c>
      <c r="H16" s="44"/>
      <c r="M16" s="125">
        <f>G14+G31-G15</f>
        <v>1740.9</v>
      </c>
    </row>
    <row r="17" spans="1:8" ht="13.5" customHeight="1" thickBot="1">
      <c r="A17" s="4"/>
      <c r="B17" s="6"/>
      <c r="C17" s="3" t="s">
        <v>16</v>
      </c>
      <c r="D17" s="127" t="s">
        <v>153</v>
      </c>
      <c r="E17" s="128"/>
      <c r="F17" s="132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32"/>
      <c r="G18" s="13">
        <f>G10</f>
        <v>4884.87</v>
      </c>
      <c r="H18" s="42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32"/>
      <c r="G19" s="65">
        <f>G18+G15-G17</f>
        <v>6124.29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3" t="s">
        <v>32</v>
      </c>
      <c r="E20" s="154"/>
      <c r="F20" s="155"/>
      <c r="G20" s="60">
        <v>5387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33" t="s">
        <v>146</v>
      </c>
      <c r="E21" s="134"/>
      <c r="F21" s="135"/>
      <c r="G21" s="59">
        <v>4547.52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33" t="s">
        <v>147</v>
      </c>
      <c r="E22" s="134"/>
      <c r="F22" s="135"/>
      <c r="G22" s="59">
        <v>0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36" t="s">
        <v>148</v>
      </c>
      <c r="E23" s="137"/>
      <c r="F23" s="138"/>
      <c r="G23" s="59">
        <v>2224.68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36" t="s">
        <v>186</v>
      </c>
      <c r="E24" s="137"/>
      <c r="F24" s="138"/>
      <c r="G24" s="59">
        <v>0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6">
        <f>G26+G33</f>
        <v>6725.61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5" t="s">
        <v>38</v>
      </c>
      <c r="E26" s="146"/>
      <c r="F26" s="147"/>
      <c r="G26" s="71">
        <v>6725.61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32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32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32"/>
      <c r="G30" s="97"/>
      <c r="H30" s="72"/>
      <c r="I30" s="69"/>
    </row>
    <row r="31" spans="1:9" ht="13.5" customHeight="1" thickBot="1">
      <c r="A31" s="4"/>
      <c r="B31" s="12"/>
      <c r="C31" s="3"/>
      <c r="D31" s="127" t="s">
        <v>166</v>
      </c>
      <c r="E31" s="128"/>
      <c r="F31" s="128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27" t="s">
        <v>191</v>
      </c>
      <c r="E32" s="128"/>
      <c r="F32" s="128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27" t="s">
        <v>167</v>
      </c>
      <c r="E33" s="128"/>
      <c r="F33" s="128"/>
      <c r="G33" s="74">
        <v>0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27" t="s">
        <v>181</v>
      </c>
      <c r="E34" s="128"/>
      <c r="F34" s="149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27" t="s">
        <v>169</v>
      </c>
      <c r="E35" s="128"/>
      <c r="F35" s="128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27" t="s">
        <v>168</v>
      </c>
      <c r="E36" s="128"/>
      <c r="F36" s="128"/>
      <c r="G36" s="104">
        <f>G35+G31-G33</f>
        <v>0</v>
      </c>
      <c r="H36" s="73"/>
      <c r="I36" s="69"/>
    </row>
    <row r="37" spans="1:9" ht="13.5" customHeight="1" thickBot="1">
      <c r="A37" s="4"/>
      <c r="B37" s="12"/>
      <c r="C37" s="3"/>
      <c r="D37" s="127" t="s">
        <v>192</v>
      </c>
      <c r="E37" s="128"/>
      <c r="F37" s="128"/>
      <c r="G37" s="126">
        <f>0+G32-G34</f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27" t="s">
        <v>51</v>
      </c>
      <c r="E38" s="128"/>
      <c r="F38" s="132"/>
      <c r="G38" s="61">
        <f>G25+G40</f>
        <v>12849.9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32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27" t="s">
        <v>55</v>
      </c>
      <c r="E40" s="128"/>
      <c r="F40" s="132"/>
      <c r="G40" s="65">
        <f>G19</f>
        <v>6124.29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27" t="s">
        <v>57</v>
      </c>
      <c r="E41" s="128"/>
      <c r="F41" s="132"/>
      <c r="G41" s="45">
        <f>G11+G12+G31-G25</f>
        <v>39283.95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43"/>
      <c r="G42" s="142"/>
      <c r="H42" s="144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0</v>
      </c>
      <c r="F45" s="54" t="s">
        <v>190</v>
      </c>
      <c r="G45" s="55">
        <v>3837002062</v>
      </c>
      <c r="H45" s="56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5387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4547.52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2224.68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152"/>
      <c r="G50" s="132"/>
      <c r="H50" s="56">
        <f>SUM(H44:H49)</f>
        <v>12159.2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8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50" t="s">
        <v>138</v>
      </c>
      <c r="E52" s="15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50" t="s">
        <v>69</v>
      </c>
      <c r="E53" s="15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50" t="s">
        <v>70</v>
      </c>
      <c r="E54" s="15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50" t="s">
        <v>72</v>
      </c>
      <c r="E55" s="151"/>
      <c r="F55" s="112">
        <v>0</v>
      </c>
      <c r="G55" s="110"/>
      <c r="H55" s="113"/>
    </row>
    <row r="56" spans="1:8" ht="18.75" customHeight="1" thickBot="1">
      <c r="A56" s="189" t="s">
        <v>73</v>
      </c>
      <c r="B56" s="190"/>
      <c r="C56" s="190"/>
      <c r="D56" s="190"/>
      <c r="E56" s="190"/>
      <c r="F56" s="190"/>
      <c r="G56" s="190"/>
      <c r="H56" s="191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2" t="s">
        <v>57</v>
      </c>
      <c r="E62" s="193"/>
      <c r="F62" s="52">
        <f>D69+E69+F69+G69+H69</f>
        <v>-5332.360000000001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94.85675213675214</v>
      </c>
      <c r="G66" s="87">
        <f>G67/((21.48+22.34)/2)</f>
        <v>0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1387.28</v>
      </c>
      <c r="G67" s="64">
        <v>0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6719.64</v>
      </c>
      <c r="G68" s="63">
        <v>0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-5332.360000000001</v>
      </c>
      <c r="G69" s="68">
        <f>G67-G68</f>
        <v>0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1390.66</v>
      </c>
      <c r="G70" s="100">
        <v>0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-3.380000000000109</v>
      </c>
      <c r="G71" s="39">
        <f>G67-G70</f>
        <v>0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8" t="s">
        <v>142</v>
      </c>
      <c r="E72" s="199"/>
      <c r="F72" s="199"/>
      <c r="G72" s="199"/>
      <c r="H72" s="20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4" t="s">
        <v>142</v>
      </c>
      <c r="E73" s="195"/>
      <c r="F73" s="195"/>
      <c r="G73" s="195"/>
      <c r="H73" s="19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8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29" t="s">
        <v>175</v>
      </c>
      <c r="F76" s="130"/>
      <c r="G76" s="131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29"/>
      <c r="F77" s="130"/>
      <c r="G77" s="131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29"/>
      <c r="F78" s="130"/>
      <c r="G78" s="131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69"/>
      <c r="F79" s="170"/>
      <c r="G79" s="171"/>
      <c r="H79" s="103">
        <f>D71+E71+F71+G71+H71</f>
        <v>-3.380000000000109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8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59" t="s">
        <v>194</v>
      </c>
      <c r="F81" s="160"/>
      <c r="G81" s="161"/>
      <c r="H81" s="122">
        <v>3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62"/>
      <c r="F82" s="163"/>
      <c r="G82" s="164"/>
      <c r="H82" s="123"/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66" t="s">
        <v>159</v>
      </c>
      <c r="F83" s="167"/>
      <c r="G83" s="167"/>
      <c r="H83" s="168"/>
    </row>
    <row r="84" ht="12.75">
      <c r="A84" s="1"/>
    </row>
    <row r="85" ht="12.75">
      <c r="A85" s="1"/>
    </row>
    <row r="86" spans="1:8" ht="38.25" customHeight="1">
      <c r="A86" s="165" t="s">
        <v>164</v>
      </c>
      <c r="B86" s="165"/>
      <c r="C86" s="165"/>
      <c r="D86" s="165"/>
      <c r="E86" s="165"/>
      <c r="F86" s="165"/>
      <c r="G86" s="165"/>
      <c r="H86" s="165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6" t="s">
        <v>114</v>
      </c>
      <c r="D89" s="157"/>
      <c r="E89" s="158"/>
    </row>
    <row r="90" spans="1:5" ht="18.75" customHeight="1" thickBot="1">
      <c r="A90" s="26">
        <v>2</v>
      </c>
      <c r="B90" s="4" t="s">
        <v>115</v>
      </c>
      <c r="C90" s="156" t="s">
        <v>116</v>
      </c>
      <c r="D90" s="157"/>
      <c r="E90" s="158"/>
    </row>
    <row r="91" spans="1:5" ht="16.5" customHeight="1" thickBot="1">
      <c r="A91" s="26">
        <v>3</v>
      </c>
      <c r="B91" s="4" t="s">
        <v>117</v>
      </c>
      <c r="C91" s="156" t="s">
        <v>118</v>
      </c>
      <c r="D91" s="157"/>
      <c r="E91" s="158"/>
    </row>
    <row r="92" spans="1:5" ht="13.5" thickBot="1">
      <c r="A92" s="26">
        <v>4</v>
      </c>
      <c r="B92" s="4" t="s">
        <v>16</v>
      </c>
      <c r="C92" s="156" t="s">
        <v>119</v>
      </c>
      <c r="D92" s="157"/>
      <c r="E92" s="158"/>
    </row>
    <row r="93" spans="1:5" ht="24" customHeight="1" thickBot="1">
      <c r="A93" s="26">
        <v>5</v>
      </c>
      <c r="B93" s="4" t="s">
        <v>85</v>
      </c>
      <c r="C93" s="156" t="s">
        <v>120</v>
      </c>
      <c r="D93" s="157"/>
      <c r="E93" s="158"/>
    </row>
    <row r="94" spans="1:5" ht="21" customHeight="1" thickBot="1">
      <c r="A94" s="27">
        <v>6</v>
      </c>
      <c r="B94" s="28" t="s">
        <v>121</v>
      </c>
      <c r="C94" s="156" t="s">
        <v>122</v>
      </c>
      <c r="D94" s="157"/>
      <c r="E94" s="158"/>
    </row>
    <row r="96" spans="2:3" ht="15">
      <c r="B96" s="197" t="s">
        <v>170</v>
      </c>
      <c r="C96" s="19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524.31</v>
      </c>
      <c r="D98" s="84">
        <v>450.04</v>
      </c>
      <c r="E98" s="85">
        <v>0</v>
      </c>
      <c r="F98" s="94">
        <f>C98+D98-E98</f>
        <v>974.3499999999999</v>
      </c>
    </row>
    <row r="99" spans="2:6" ht="22.5">
      <c r="B99" s="93" t="s">
        <v>174</v>
      </c>
      <c r="C99" s="84">
        <v>0</v>
      </c>
      <c r="D99" s="84">
        <v>0</v>
      </c>
      <c r="E99" s="85">
        <v>0</v>
      </c>
      <c r="F99" s="94">
        <f>C99+D99-E99</f>
        <v>0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2019-03-20T02:36:07Z</dcterms:modified>
  <cp:category/>
  <cp:version/>
  <cp:contentType/>
  <cp:contentStatus/>
</cp:coreProperties>
</file>