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<sst xmlns="http://schemas.openxmlformats.org/spreadsheetml/2006/main" count="293" uniqueCount="188">
  <si>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</si>
  <si>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</si>
  <si>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</si>
  <si>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</si>
  <si>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</si>
  <si>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</si>
  <si>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</si>
  <si>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</si>
  <si>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</si>
  <si>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</si>
  <si>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</si>
  <si>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</si>
  <si>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</si>
  <si>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</si>
  <si>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</si>
  <si>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</si>
  <si>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</si>
  <si>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</si>
  <si>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</si>
  <si>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</si>
  <si>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</si>
  <si>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</si>
  <si>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</si>
  <si>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</si>
  <si>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</si>
  <si>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</si>
  <si>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</si>
  <si>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</si>
  <si>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</si>
  <si>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</si>
  <si>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</si>
  <si>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</si>
  <si>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</si>
  <si>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</si>
  <si>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</si>
  <si>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</si>
  <si>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</si>
  <si>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</si>
  <si>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</si>
  <si>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</si>
  <si>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</si>
  <si>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</si>
  <si>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</si>
  <si>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</si>
  <si>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</si>
  <si>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</si>
  <si>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</si>
  <si>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</si>
  <si>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</si>
  <si>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</si>
  <si>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</si>
  <si>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</si>
  <si>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</si>
  <si>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</si>
  <si>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</si>
  <si>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</si>
  <si>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</si>
  <si>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</si>
  <si>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</si>
  <si>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</si>
  <si>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</si>
  <si>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</si>
  <si>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</si>
  <si>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</si>
  <si>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</si>
  <si>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</si>
  <si>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</si>
  <si>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</si>
  <si>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</si>
  <si>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</si>
  <si>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</si>
  <si>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</si>
  <si>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</si>
  <si>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</si>
  <si>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</si>
  <si>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</si>
  <si>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</si>
  <si>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</si>
  <si>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</si>
  <si>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</si>
  <si>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</si>
  <si>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</si>
  <si>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</si>
  <si>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</si>
  <si>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</si>
  <si>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</si>
  <si>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</si>
  <si>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</si>
  <si>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</si>
  <si>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</si>
  <si>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</si>
  <si>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</si>
  <si>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</si>
  <si>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</si>
  <si>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</si>
  <si>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</si>
  <si>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</si>
  <si>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</si>
  <si>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</si>
  <si>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</si>
  <si>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</si>
  <si>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</si>
  <si>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</si>
  <si>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</si>
  <si>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</si>
  <si>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</si>
  <si>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</si>
  <si>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</si>
  <si>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</si>
  <si>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</si>
  <si>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</si>
  <si>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</si>
  <si>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</si>
  <si>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</si>
  <si>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</si>
  <si>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</si>
  <si>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</si>
  <si>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</si>
  <si>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</si>
  <si>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</si>
  <si>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</si>
  <si>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</si>
  <si>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</si>
  <si>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</si>
  <si>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</si>
  <si>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</si>
  <si>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</si>
  <si>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</si>
  <si>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</si>
  <si>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</si>
  <si>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</si>
  <si>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</si>
  <si>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</si>
  <si>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</si>
  <si>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</si>
  <si>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</si>
  <si>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</si>
  <si>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</si>
  <si>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</si>
  <si>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</si>
  <si>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</si>
  <si>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</si>
  <si>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</si>
  <si>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</si>
  <si>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</si>
  <si>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</si>
  <si>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</si>
  <si>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</si>
  <si>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</si>
  <si>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</si>
  <si>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</si>
  <si>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</si>
  <si>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</si>
  <si>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</si>
  <si>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</si>
  <si>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</si>
  <si>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</si>
  <si>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</si>
  <si>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</si>
  <si>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</si>
  <si>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</si>
  <si>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</si>
  <si>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</si>
  <si>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</si>
  <si>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</si>
  <si>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</si>
  <si>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</si>
  <si>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</si>
  <si>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</si>
  <si>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</si>
  <si>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</si>
  <si>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</si>
  <si>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</si>
  <si>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</si>
  <si>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</si>
  <si>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</si>
  <si>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</si>
  <si>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</si>
  <si>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Оплачено</t>
  </si>
  <si>
    <t>Начислено</t>
  </si>
  <si>
    <t>Наименование</t>
  </si>
  <si>
    <t>Повышающие коэффициенты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</si>
  <si>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</si>
  <si>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</si>
  <si>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</si>
  <si>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</si>
  <si>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40                                                                                                                                                                         за 2017  год</t>
  </si>
  <si>
    <t>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</si>
</sst>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186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3">
        <v>12835.93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9">
        <v>6595.47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5" t="s">
        <v>23</v>
      </c>
      <c r="E12" s="156"/>
      <c r="F12" s="157"/>
      <c r="G12" s="90">
        <f>G13+G14+G20+G21+G22+G23+G31</f>
        <v>87278.64000000001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5">
        <v>22137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1">
        <v>8450.04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2">
        <v>7976.38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3">
        <v>1148.77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5">
        <v>2955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12835.93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3">
        <f>G18+G15-G17</f>
        <v>17857.31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5">
        <v>15273.84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4">
        <v>12893.52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4">
        <v>3253.08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4">
        <v>25271.16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0" t="s">
        <v>35</v>
      </c>
      <c r="E24" s="133"/>
      <c r="F24" s="151"/>
      <c r="G24" s="86">
        <f>G25+G26+G27+G28+G29+G30</f>
        <v>82082.46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1">
        <v>82082.46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20"/>
      <c r="G35" s="66">
        <f>G24+G10</f>
        <v>94918.39000000001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3">
        <f>G19</f>
        <v>17857.31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7">
        <f>G11+G12-G24</f>
        <v>11791.650000000009</v>
      </c>
      <c r="H38" s="49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2955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5.58</v>
      </c>
      <c r="F42" s="79" t="s">
        <v>136</v>
      </c>
      <c r="G42" s="60">
        <v>3810334293</v>
      </c>
      <c r="H42" s="61">
        <f>G13</f>
        <v>22137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15273.84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12893.52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3253.08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25271.16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1">
        <f>SUM(H41:H46)</f>
        <v>81783.6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8" t="s">
        <v>57</v>
      </c>
      <c r="E59" s="149"/>
      <c r="F59" s="57">
        <f>D66+E66+F66+G66+H66</f>
        <v>165.98999999998045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119.69429526924765</v>
      </c>
      <c r="E63" s="103">
        <f>E64/140.38</f>
        <v>180.7389229234934</v>
      </c>
      <c r="F63" s="103">
        <f>F64/14.34</f>
        <v>368.72803347280336</v>
      </c>
      <c r="G63" s="104">
        <f>G64/22.34</f>
        <v>522.6365264100269</v>
      </c>
      <c r="H63" s="105">
        <f>H64/0.99</f>
        <v>337.6666666666667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196135.86</v>
      </c>
      <c r="E64" s="65">
        <v>25372.13</v>
      </c>
      <c r="F64" s="65">
        <v>5287.56</v>
      </c>
      <c r="G64" s="72">
        <v>11675.7</v>
      </c>
      <c r="H64" s="68">
        <v>334.29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200636.04</v>
      </c>
      <c r="E65" s="65">
        <v>20677.14</v>
      </c>
      <c r="F65" s="65">
        <v>6218.04</v>
      </c>
      <c r="G65" s="69">
        <v>10826.26</v>
      </c>
      <c r="H65" s="69">
        <v>282.07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-4500.180000000022</v>
      </c>
      <c r="E66" s="76">
        <f>E64-E65</f>
        <v>4694.990000000002</v>
      </c>
      <c r="F66" s="76">
        <f>F64-F65</f>
        <v>-930.4799999999996</v>
      </c>
      <c r="G66" s="77">
        <f>G64-G65</f>
        <v>849.4400000000005</v>
      </c>
      <c r="H66" s="77">
        <f>H64-H65</f>
        <v>52.22000000000003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196135.86</v>
      </c>
      <c r="E67" s="70">
        <v>25949.06</v>
      </c>
      <c r="F67" s="70">
        <v>5347.95</v>
      </c>
      <c r="G67" s="71">
        <v>11824.7</v>
      </c>
      <c r="H67" s="71">
        <v>334.29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576.9300000000003</v>
      </c>
      <c r="F68" s="44">
        <f>F67-F64</f>
        <v>60.38999999999942</v>
      </c>
      <c r="G68" s="44">
        <f>G67-G64</f>
        <v>149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20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786.3199999999997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/>
      <c r="F78" s="116"/>
      <c r="G78" s="12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4" spans="2:3" ht="15">
      <c r="B94" s="106" t="s">
        <v>181</v>
      </c>
      <c r="C94" s="106"/>
    </row>
    <row r="95" spans="2:6" ht="72">
      <c r="B95" s="94" t="s">
        <v>180</v>
      </c>
      <c r="C95" s="95" t="s">
        <v>182</v>
      </c>
      <c r="D95" s="96" t="s">
        <v>179</v>
      </c>
      <c r="E95" s="97" t="s">
        <v>178</v>
      </c>
      <c r="F95" s="98" t="s">
        <v>183</v>
      </c>
    </row>
    <row r="96" spans="2:6" ht="22.5">
      <c r="B96" s="99" t="s">
        <v>184</v>
      </c>
      <c r="C96" s="100">
        <v>293.99</v>
      </c>
      <c r="D96" s="100">
        <v>2177.28</v>
      </c>
      <c r="E96" s="101">
        <v>2147.49</v>
      </c>
      <c r="F96" s="102">
        <f>C96+E96</f>
        <v>2441.4799999999996</v>
      </c>
    </row>
    <row r="97" spans="2:6" ht="22.5">
      <c r="B97" s="99" t="s">
        <v>185</v>
      </c>
      <c r="C97" s="100">
        <v>264.76</v>
      </c>
      <c r="D97" s="100">
        <v>2224.8</v>
      </c>
      <c r="E97" s="101">
        <v>2092.25</v>
      </c>
      <c r="F97" s="102">
        <f>C97+E97</f>
        <v>2357.01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2017-03-13T07:50:20Z</cp:lastPrinted>
  <dcterms:created xsi:type="dcterms:W3CDTF">1996-10-08T23:32:33Z</dcterms:created>
  <dcterms:modified xsi:type="dcterms:W3CDTF">2018-03-12T03:36:22Z</dcterms:modified>
  <cp:category/>
  <cp:version/>
  <cp:contentType/>
  <cp:contentStatus/>
</cp:coreProperties>
</file>