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'2.8.'!$A$1:$H$109</definedName>
  </definedNames>
  <calcPr fullCalcOnLoad="1"/>
</workbook>
</file>

<file path=xl/sharedStrings.xml><?xml version="1.0" encoding="utf-8"?>
<sst xmlns="http://schemas.openxmlformats.org/spreadsheetml/2006/main" count="289" uniqueCount="185">
  <si>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</si>
  <si>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</si>
  <si>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</si>
  <si>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</si>
  <si>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</si>
  <si>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</si>
  <si>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</si>
  <si>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</si>
  <si>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</si>
  <si>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</si>
  <si>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</si>
  <si>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</si>
  <si>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</si>
  <si>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</si>
  <si>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</si>
  <si>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</si>
  <si>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</si>
  <si>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</si>
  <si>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</si>
  <si>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</si>
  <si>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</si>
  <si>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</si>
  <si>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</si>
  <si>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</si>
  <si>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</si>
  <si>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</si>
  <si>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</si>
  <si>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</si>
  <si>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</si>
  <si>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</si>
  <si>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</si>
  <si>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</si>
  <si>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</si>
  <si>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</si>
  <si>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</si>
  <si>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</si>
  <si>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</si>
  <si>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</si>
  <si>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</si>
  <si>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</si>
  <si>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</si>
  <si>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</si>
  <si>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</si>
  <si>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</si>
  <si>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</si>
  <si>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</si>
  <si>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</si>
  <si>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</si>
  <si>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</si>
  <si>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</si>
  <si>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</si>
  <si>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</si>
  <si>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</si>
  <si>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</si>
  <si>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</si>
  <si>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</si>
  <si>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</si>
  <si>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</si>
  <si>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</si>
  <si>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</si>
  <si>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</si>
  <si>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</si>
  <si>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</si>
  <si>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</si>
  <si>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</si>
  <si>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</si>
  <si>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</si>
  <si>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</si>
  <si>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</si>
  <si>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</si>
  <si>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</si>
  <si>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</si>
  <si>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</si>
  <si>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</si>
  <si>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</si>
  <si>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</si>
  <si>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</si>
  <si>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</si>
  <si>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</si>
  <si>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</si>
  <si>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</si>
  <si>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</si>
  <si>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</si>
  <si>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</si>
  <si>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</si>
  <si>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</si>
  <si>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</si>
  <si>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</si>
  <si>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</si>
  <si>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</si>
  <si>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</si>
  <si>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</si>
  <si>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</si>
  <si>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</si>
  <si>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</si>
  <si>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</si>
  <si>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</si>
  <si>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</si>
  <si>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</si>
  <si>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</si>
  <si>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</si>
  <si>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</si>
  <si>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</si>
  <si>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</si>
  <si>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</si>
  <si>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</si>
  <si>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</si>
  <si>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</si>
  <si>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</si>
  <si>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</si>
  <si>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</si>
  <si>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</si>
  <si>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</si>
  <si>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</si>
  <si>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</si>
  <si>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</si>
  <si>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</si>
  <si>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</si>
  <si>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</si>
  <si>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</si>
  <si>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</si>
  <si>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</si>
  <si>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</si>
  <si>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</si>
  <si>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</si>
  <si>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</si>
  <si>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</si>
  <si>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</si>
  <si>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</si>
  <si>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</si>
  <si>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</si>
  <si>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</si>
  <si>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</si>
  <si>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</si>
  <si>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</si>
  <si>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</si>
  <si>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</si>
  <si>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</si>
  <si>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</si>
  <si>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</si>
  <si>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</si>
  <si>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</si>
  <si>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</si>
  <si>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</si>
  <si>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</si>
  <si>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</si>
  <si>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</si>
  <si>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</si>
  <si>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</si>
  <si>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</si>
  <si>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</si>
  <si>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</si>
  <si>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</si>
  <si>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</si>
  <si>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</si>
  <si>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</si>
  <si>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</si>
  <si>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</si>
  <si>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</si>
  <si>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</si>
  <si>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</si>
  <si>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</si>
  <si>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</si>
  <si>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</si>
  <si>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</si>
  <si>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</si>
  <si>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</si>
  <si>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</si>
  <si>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</si>
  <si>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</si>
  <si>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</si>
  <si>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</si>
  <si>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</si>
  <si>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</si>
  <si>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</si>
  <si>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</si>
  <si>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</si>
  <si>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</si>
  <si>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д.10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</si>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</sst>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tabSelected="1" view="pageBreakPreview" zoomScaleSheetLayoutView="100" zoomScalePageLayoutView="0" workbookViewId="0" topLeftCell="A72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v>25421.66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22228.57</f>
        <v>22228.57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v>27688.2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v>9845.76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v>7305.64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3183.32+78.17+9845.76-7305.64</f>
        <v>5801.61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25421.66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32727.3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v>17796.6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v>13745.58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v>3289.6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v>21586.68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92297.02999999998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70895.76</f>
        <v>70895.76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f>G24+G10</f>
        <v>117718.68999999999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32727.3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-67479.07999999999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5.99</v>
      </c>
      <c r="F42" s="80" t="s">
        <v>136</v>
      </c>
      <c r="G42" s="60">
        <v>3810334293</v>
      </c>
      <c r="H42" s="61">
        <f>G13</f>
        <v>27688.2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17796.6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13745.58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3289.6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21586.68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84106.66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114017.30999999997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899.4354783792985</v>
      </c>
      <c r="F63" s="76">
        <f>F64/12</f>
        <v>1916.6575</v>
      </c>
      <c r="G63" s="77">
        <f>G64/18.26</f>
        <v>2693.292442497261</v>
      </c>
      <c r="H63" s="78">
        <f>H64/0.88</f>
        <v>417.47727272727275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230370.84</v>
      </c>
      <c r="E64" s="65">
        <f>105665.68</f>
        <v>105665.68</v>
      </c>
      <c r="F64" s="65">
        <f>22999.89</f>
        <v>22999.89</v>
      </c>
      <c r="G64" s="72">
        <f>49179.52</f>
        <v>49179.52</v>
      </c>
      <c r="H64" s="68">
        <f>367.38</f>
        <v>367.38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v>179818.2</v>
      </c>
      <c r="E65" s="65">
        <f>66425.76</f>
        <v>66425.76</v>
      </c>
      <c r="F65" s="65">
        <f>16385.02</f>
        <v>16385.02</v>
      </c>
      <c r="G65" s="69">
        <f>31686.48</f>
        <v>31686.48</v>
      </c>
      <c r="H65" s="69">
        <f>250.54</f>
        <v>250.54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50552.639999999985</v>
      </c>
      <c r="E66" s="76">
        <f>E64-E65</f>
        <v>39239.92</v>
      </c>
      <c r="F66" s="76">
        <f>F64-F65</f>
        <v>6614.869999999999</v>
      </c>
      <c r="G66" s="78">
        <f>G64-G65</f>
        <v>17493.039999999997</v>
      </c>
      <c r="H66" s="78">
        <f>H64-H65</f>
        <v>116.84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230370.84+0</f>
        <v>230370.84</v>
      </c>
      <c r="E67" s="70">
        <f>105665.68+-15067.92</f>
        <v>90597.76</v>
      </c>
      <c r="F67" s="70">
        <f>22999.89+-994.07</f>
        <v>22005.82</v>
      </c>
      <c r="G67" s="71">
        <f>49179.52+-2145.74</f>
        <v>47033.78</v>
      </c>
      <c r="H67" s="71">
        <f>367.38+0</f>
        <v>367.38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-15067.919999999998</v>
      </c>
      <c r="F68" s="44">
        <f>F67-F64</f>
        <v>-994.0699999999997</v>
      </c>
      <c r="G68" s="44">
        <f>G67-G64</f>
        <v>-2145.739999999998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/>
      <c r="F73" s="111"/>
      <c r="G73" s="115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-18207.729999999996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3</v>
      </c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>
        <v>1</v>
      </c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4" spans="2:3" ht="15">
      <c r="B94" s="101" t="s">
        <v>179</v>
      </c>
      <c r="C94" s="101"/>
    </row>
    <row r="95" spans="2:4" ht="26.25">
      <c r="B95" s="95" t="s">
        <v>180</v>
      </c>
      <c r="C95" s="96" t="s">
        <v>181</v>
      </c>
      <c r="D95" s="97" t="s">
        <v>182</v>
      </c>
    </row>
    <row r="96" spans="2:4" ht="22.5">
      <c r="B96" s="98" t="s">
        <v>183</v>
      </c>
      <c r="C96" s="99">
        <f>1416.62</f>
        <v>1416.62</v>
      </c>
      <c r="D96" s="100">
        <f>65.95</f>
        <v>65.95</v>
      </c>
    </row>
    <row r="97" spans="2:4" ht="22.5">
      <c r="B97" s="98" t="s">
        <v>184</v>
      </c>
      <c r="C97" s="99">
        <f>1583.52</f>
        <v>1583.52</v>
      </c>
      <c r="D97" s="100">
        <f>56.19</f>
        <v>56.19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4:C94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2017-03-15T01:56:44Z</dcterms:modified>
  <cp:category/>
  <cp:version/>
  <cp:contentType/>
  <cp:contentStatus/>
</cp:coreProperties>
</file>