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<sst xmlns="http://schemas.openxmlformats.org/spreadsheetml/2006/main" count="159" uniqueCount="95">
  <si>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</si>
  <si>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</si>
  <si>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</si>
  <si>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</si>
  <si>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</si>
  <si>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</si>
  <si>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</si>
  <si>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</si>
  <si>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</si>
  <si>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</si>
  <si>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</si>
  <si>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</si>
  <si>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</si>
  <si>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</si>
  <si>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</si>
  <si>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</si>
  <si>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</si>
  <si>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</si>
  <si>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</si>
  <si>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</si>
  <si>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</si>
  <si>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</si>
  <si>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</si>
  <si>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</si>
  <si>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</si>
  <si>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</si>
  <si>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</si>
  <si>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</si>
  <si>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</si>
  <si>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</si>
  <si>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</si>
  <si>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</si>
  <si>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</si>
  <si>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</si>
  <si>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</si>
  <si>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</si>
  <si>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</si>
  <si>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Участок</t>
  </si>
  <si>
    <t>Адрес</t>
  </si>
  <si>
    <t>дом</t>
  </si>
  <si>
    <t>квартира</t>
  </si>
  <si>
    <t>Ф.И.О. заявителя</t>
  </si>
  <si>
    <t>Содержание</t>
  </si>
  <si>
    <t>План 2015</t>
  </si>
  <si>
    <t xml:space="preserve">Сметная стоимость, руб. </t>
  </si>
  <si>
    <t>ЖЭУ-1</t>
  </si>
  <si>
    <t>Итого:</t>
  </si>
  <si>
    <t>участок</t>
  </si>
  <si>
    <t>кв</t>
  </si>
  <si>
    <t>Вид работы</t>
  </si>
  <si>
    <t>Объем работ</t>
  </si>
  <si>
    <t>Оплата труда</t>
  </si>
  <si>
    <t>Материалы</t>
  </si>
  <si>
    <t>Дата</t>
  </si>
  <si>
    <t>Сроки выполнения, отметка об исполнении</t>
  </si>
  <si>
    <t>Дата выполнения</t>
  </si>
  <si>
    <t>№ Акта</t>
  </si>
  <si>
    <t>выполнено</t>
  </si>
  <si>
    <t>Выполненные работы по статье "ремонт жилья"</t>
  </si>
  <si>
    <t>Очистка козырька от снега</t>
  </si>
  <si>
    <t>Очистка козырька от  мусора</t>
  </si>
  <si>
    <t>Планируемые работы по статье "ремонт жилья"</t>
  </si>
  <si>
    <t>Содержание выполненных работ</t>
  </si>
  <si>
    <t xml:space="preserve">Сумма выполненных работ, руб. </t>
  </si>
  <si>
    <t>Остекление</t>
  </si>
  <si>
    <t>Сумма выполненных работ</t>
  </si>
  <si>
    <t>0,9 м2</t>
  </si>
  <si>
    <t>Сумма, необходимая для дополнительного сбора</t>
  </si>
  <si>
    <t>30 м2</t>
  </si>
  <si>
    <t>Смена  шиферной кровли</t>
  </si>
  <si>
    <t>1, 2 под</t>
  </si>
  <si>
    <t>Очистка подвала от бытового мусора</t>
  </si>
  <si>
    <t>1,2 под</t>
  </si>
  <si>
    <t>очистка подвала от нечистот</t>
  </si>
  <si>
    <t>очистка подвала от быт мусора</t>
  </si>
  <si>
    <t>МОСКОВСКАЯ</t>
  </si>
  <si>
    <t>Московская</t>
  </si>
  <si>
    <t>32 м2</t>
  </si>
  <si>
    <t>апрель, май</t>
  </si>
  <si>
    <t xml:space="preserve">задолженность населения </t>
  </si>
  <si>
    <t xml:space="preserve">Очистка козырьков от бытового мусора и мха </t>
  </si>
  <si>
    <t>№ 4  по ул. Московская</t>
  </si>
  <si>
    <t>2 под</t>
  </si>
  <si>
    <t>Очистка подвала от нечистот</t>
  </si>
  <si>
    <t>Установка деревянного козырька</t>
  </si>
  <si>
    <t>8,4 м2</t>
  </si>
  <si>
    <t>1 шт.</t>
  </si>
  <si>
    <t>10,11,12</t>
  </si>
  <si>
    <t>6,12 м2</t>
  </si>
  <si>
    <t>15 чел.</t>
  </si>
  <si>
    <t>Уборка подвального помещения от нечистот</t>
  </si>
  <si>
    <t>33 м2</t>
  </si>
  <si>
    <t>1 под</t>
  </si>
  <si>
    <t>Федорова Татьяна Александровна, 89500559885</t>
  </si>
  <si>
    <t>Ремонт водостока на козырьке 1 подъезда, ремонт подъездов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</si>
</sst>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22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4" fillId="0" borderId="1" xfId="0" applyNumberFormat="1" applyFont="1" applyBorder="1" applyAlignment="1">
      <alignment vertical="center"/>
    </xf>
    <xf numFmtId="0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16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/>
    </xf>
    <xf numFmtId="14" fontId="3" fillId="0" borderId="6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/>
    </xf>
    <xf numFmtId="14" fontId="3" fillId="0" borderId="7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18" fillId="0" borderId="6" xfId="0" applyFont="1" applyBorder="1" applyAlignment="1">
      <alignment horizontal="center" wrapText="1"/>
    </xf>
    <xf numFmtId="0" fontId="13" fillId="0" borderId="0" xfId="0" applyNumberFormat="1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2" fontId="8" fillId="0" borderId="1" xfId="0" applyNumberFormat="1" applyFont="1" applyBorder="1" applyAlignment="1">
      <alignment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12" fillId="0" borderId="8" xfId="0" applyFont="1" applyBorder="1" applyAlignment="1">
      <alignment vertical="center" wrapText="1"/>
    </xf>
    <xf numFmtId="0" fontId="18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8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8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/>
    </xf>
    <xf numFmtId="0" fontId="8" fillId="0" borderId="0" xfId="0" applyFont="1" applyBorder="1" applyAlignment="1">
      <alignment/>
    </xf>
    <xf numFmtId="0" fontId="1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tabSelected="1" view="pageBreakPreview" zoomScaleSheetLayoutView="100" workbookViewId="0" topLeftCell="A1">
      <selection activeCell="F49" sqref="F49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11" t="s">
        <v>0</v>
      </c>
      <c r="B1" s="111"/>
      <c r="C1" s="111"/>
      <c r="D1" s="111"/>
      <c r="E1" s="111"/>
      <c r="F1" s="111"/>
      <c r="G1" s="111"/>
      <c r="H1" s="111"/>
      <c r="I1" s="1"/>
      <c r="J1" s="1"/>
      <c r="K1" s="1"/>
      <c r="L1" s="1"/>
      <c r="M1" s="1"/>
    </row>
    <row r="2" spans="1:13" ht="21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3"/>
      <c r="J2" s="3"/>
      <c r="K2" s="3"/>
      <c r="L2" s="3"/>
      <c r="M2" s="3"/>
    </row>
    <row r="3" spans="1:13" ht="21.75" customHeight="1">
      <c r="A3" s="112" t="s">
        <v>2</v>
      </c>
      <c r="B3" s="112"/>
      <c r="C3" s="112"/>
      <c r="D3" s="112"/>
      <c r="E3" s="112"/>
      <c r="F3" s="112"/>
      <c r="G3" s="112"/>
      <c r="H3" s="112"/>
      <c r="I3" s="3"/>
      <c r="J3" s="3"/>
      <c r="K3" s="3"/>
      <c r="L3" s="3"/>
      <c r="M3" s="3"/>
    </row>
    <row r="4" spans="1:13" ht="18.75" customHeight="1">
      <c r="A4" s="112" t="s">
        <v>81</v>
      </c>
      <c r="B4" s="112"/>
      <c r="C4" s="112"/>
      <c r="D4" s="112"/>
      <c r="E4" s="112"/>
      <c r="F4" s="112"/>
      <c r="G4" s="112"/>
      <c r="H4" s="112"/>
      <c r="I4" s="3"/>
      <c r="J4" s="3"/>
      <c r="K4" s="3"/>
      <c r="L4" s="3"/>
      <c r="M4" s="3"/>
    </row>
    <row r="5" spans="1:13" ht="23.25" customHeight="1">
      <c r="A5" s="104" t="s">
        <v>3</v>
      </c>
      <c r="B5" s="104"/>
      <c r="C5" s="104"/>
      <c r="D5" s="104"/>
      <c r="E5" s="104"/>
      <c r="F5" s="104"/>
      <c r="G5" s="104"/>
      <c r="H5" s="104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18.75">
      <c r="A7" s="10"/>
      <c r="B7" s="53" t="s">
        <v>75</v>
      </c>
      <c r="C7" s="11">
        <v>4</v>
      </c>
      <c r="D7" s="12"/>
    </row>
    <row r="8" spans="2:4" ht="27.75" customHeight="1">
      <c r="B8" s="13" t="s">
        <v>4</v>
      </c>
      <c r="C8" s="91">
        <v>1399</v>
      </c>
      <c r="D8" s="14" t="s">
        <v>5</v>
      </c>
    </row>
    <row r="9" spans="2:4" ht="17.25" customHeight="1">
      <c r="B9" s="13" t="s">
        <v>6</v>
      </c>
      <c r="C9" s="91">
        <v>1238</v>
      </c>
      <c r="D9" s="14" t="s">
        <v>5</v>
      </c>
    </row>
    <row r="10" spans="2:3" ht="12.75">
      <c r="B10" s="5"/>
      <c r="C10" s="2"/>
    </row>
    <row r="11" spans="1:3" ht="15.75">
      <c r="A11" s="15" t="s">
        <v>7</v>
      </c>
      <c r="B11" s="16"/>
      <c r="C11" s="17"/>
    </row>
    <row r="12" spans="1:8" s="6" customFormat="1" ht="48.75" customHeight="1">
      <c r="A12" s="18"/>
      <c r="B12" s="19" t="s">
        <v>8</v>
      </c>
      <c r="C12" s="20" t="s">
        <v>9</v>
      </c>
      <c r="D12" s="105" t="s">
        <v>10</v>
      </c>
      <c r="E12" s="106"/>
      <c r="F12" s="21" t="s">
        <v>11</v>
      </c>
      <c r="G12" s="20" t="s">
        <v>12</v>
      </c>
      <c r="H12" s="20" t="s">
        <v>13</v>
      </c>
    </row>
    <row r="13" spans="1:8" ht="38.25" customHeight="1">
      <c r="A13" s="22"/>
      <c r="B13" s="23" t="s">
        <v>14</v>
      </c>
      <c r="C13" s="24" t="s">
        <v>15</v>
      </c>
      <c r="D13" s="107">
        <v>18403.56</v>
      </c>
      <c r="E13" s="108"/>
      <c r="F13" s="25">
        <f>15276.04+1983.12</f>
        <v>17259.16</v>
      </c>
      <c r="G13" s="12">
        <f>D13-F13</f>
        <v>1144.4000000000015</v>
      </c>
      <c r="H13" s="12"/>
    </row>
    <row r="14" spans="1:8" ht="18" customHeight="1">
      <c r="A14" s="22"/>
      <c r="B14" s="23" t="s">
        <v>16</v>
      </c>
      <c r="C14" s="24" t="s">
        <v>15</v>
      </c>
      <c r="D14" s="107">
        <v>31612.8</v>
      </c>
      <c r="E14" s="108"/>
      <c r="F14" s="25">
        <f>26232.47+3406.8</f>
        <v>29639.27</v>
      </c>
      <c r="G14" s="12">
        <f>D14-F14</f>
        <v>1973.5299999999988</v>
      </c>
      <c r="H14" s="12"/>
    </row>
    <row r="15" spans="1:6" s="30" customFormat="1" ht="15.75">
      <c r="A15" s="26" t="s">
        <v>17</v>
      </c>
      <c r="B15" s="27"/>
      <c r="C15" s="28"/>
      <c r="D15" s="29"/>
      <c r="E15" s="29"/>
      <c r="F15" s="29"/>
    </row>
    <row r="16" spans="1:8" s="6" customFormat="1" ht="62.25" customHeight="1">
      <c r="A16" s="31"/>
      <c r="B16" s="32" t="s">
        <v>18</v>
      </c>
      <c r="C16" s="19" t="s">
        <v>9</v>
      </c>
      <c r="D16" s="19" t="s">
        <v>19</v>
      </c>
      <c r="E16" s="19" t="s">
        <v>20</v>
      </c>
      <c r="F16" s="19" t="s">
        <v>21</v>
      </c>
      <c r="G16" s="19" t="s">
        <v>22</v>
      </c>
      <c r="H16" s="19" t="s">
        <v>23</v>
      </c>
    </row>
    <row r="17" spans="1:8" ht="37.5" customHeight="1">
      <c r="A17" s="33"/>
      <c r="B17" s="34" t="s">
        <v>14</v>
      </c>
      <c r="C17" s="24" t="s">
        <v>15</v>
      </c>
      <c r="D17" s="35">
        <f>D13</f>
        <v>18403.56</v>
      </c>
      <c r="E17" s="35">
        <f>D17</f>
        <v>18403.56</v>
      </c>
      <c r="F17" s="35">
        <f>F13</f>
        <v>17259.16</v>
      </c>
      <c r="G17" s="23" t="s">
        <v>79</v>
      </c>
      <c r="H17" s="12">
        <f>D17-F17</f>
        <v>1144.4000000000015</v>
      </c>
    </row>
    <row r="18" spans="1:8" ht="25.5">
      <c r="A18" s="33"/>
      <c r="B18" s="34" t="s">
        <v>24</v>
      </c>
      <c r="C18" s="24" t="s">
        <v>15</v>
      </c>
      <c r="D18" s="35">
        <v>34432.32</v>
      </c>
      <c r="E18" s="35">
        <f>D18</f>
        <v>34432.32</v>
      </c>
      <c r="F18" s="35">
        <f>28559.97+3710.54</f>
        <v>32270.510000000002</v>
      </c>
      <c r="G18" s="23" t="s">
        <v>79</v>
      </c>
      <c r="H18" s="12">
        <f>D18-F18</f>
        <v>2161.8099999999977</v>
      </c>
    </row>
    <row r="19" spans="1:8" ht="25.5">
      <c r="A19" s="33"/>
      <c r="B19" s="34" t="s">
        <v>25</v>
      </c>
      <c r="C19" s="24" t="s">
        <v>15</v>
      </c>
      <c r="D19" s="35">
        <v>64264.32</v>
      </c>
      <c r="E19" s="35">
        <f>D19</f>
        <v>64264.32</v>
      </c>
      <c r="F19" s="35">
        <f>53322.75+6925.46</f>
        <v>60248.21</v>
      </c>
      <c r="G19" s="23" t="s">
        <v>79</v>
      </c>
      <c r="H19" s="12">
        <f>D19-F19</f>
        <v>4016.1100000000006</v>
      </c>
    </row>
    <row r="20" spans="1:8" ht="25.5">
      <c r="A20" s="33"/>
      <c r="B20" s="34" t="s">
        <v>26</v>
      </c>
      <c r="C20" s="24" t="s">
        <v>15</v>
      </c>
      <c r="D20" s="35">
        <v>10240.56</v>
      </c>
      <c r="E20" s="35">
        <f>D20</f>
        <v>10240.56</v>
      </c>
      <c r="F20" s="35">
        <f>8499.76+1103.57</f>
        <v>9603.33</v>
      </c>
      <c r="G20" s="23" t="s">
        <v>79</v>
      </c>
      <c r="H20" s="12">
        <f>D20-F20</f>
        <v>637.2299999999996</v>
      </c>
    </row>
    <row r="21" spans="1:8" ht="25.5">
      <c r="A21" s="33"/>
      <c r="B21" s="34" t="s">
        <v>27</v>
      </c>
      <c r="C21" s="24" t="s">
        <v>15</v>
      </c>
      <c r="D21" s="35">
        <v>29979.84</v>
      </c>
      <c r="E21" s="35">
        <f>D21</f>
        <v>29979.84</v>
      </c>
      <c r="F21" s="35">
        <f>24870.6+3230.75</f>
        <v>28101.35</v>
      </c>
      <c r="G21" s="23" t="s">
        <v>79</v>
      </c>
      <c r="H21" s="12">
        <f>D21-F21</f>
        <v>1878.4900000000016</v>
      </c>
    </row>
    <row r="22" spans="1:7" s="30" customFormat="1" ht="15.75">
      <c r="A22" s="26" t="s">
        <v>28</v>
      </c>
      <c r="B22" s="27"/>
      <c r="C22" s="28"/>
      <c r="D22" s="29"/>
      <c r="E22" s="29"/>
      <c r="F22" s="29"/>
      <c r="G22" s="29"/>
    </row>
    <row r="23" spans="2:8" ht="25.5">
      <c r="B23" s="13"/>
      <c r="C23" s="36" t="s">
        <v>9</v>
      </c>
      <c r="D23" s="35" t="s">
        <v>29</v>
      </c>
      <c r="E23" s="35"/>
      <c r="F23" s="35" t="s">
        <v>30</v>
      </c>
      <c r="G23" s="35" t="s">
        <v>31</v>
      </c>
      <c r="H23" s="12"/>
    </row>
    <row r="24" spans="1:11" ht="12.75">
      <c r="A24" s="22"/>
      <c r="B24" s="37" t="s">
        <v>16</v>
      </c>
      <c r="C24" s="38" t="s">
        <v>15</v>
      </c>
      <c r="D24" s="39">
        <f>D14</f>
        <v>31612.8</v>
      </c>
      <c r="E24" s="39"/>
      <c r="F24" s="40">
        <f>H58</f>
        <v>0</v>
      </c>
      <c r="G24" s="39">
        <f>D24-F24</f>
        <v>31612.8</v>
      </c>
      <c r="H24" s="41"/>
      <c r="I24" s="42"/>
      <c r="J24" s="42"/>
      <c r="K24" s="42"/>
    </row>
    <row r="25" spans="1:8" ht="12.75">
      <c r="A25" s="22"/>
      <c r="B25" s="23" t="s">
        <v>32</v>
      </c>
      <c r="C25" s="24" t="s">
        <v>15</v>
      </c>
      <c r="D25" s="35"/>
      <c r="E25" s="35"/>
      <c r="F25" s="35"/>
      <c r="G25" s="14">
        <f>H29</f>
        <v>17574.68999999999</v>
      </c>
      <c r="H25" s="12"/>
    </row>
    <row r="26" spans="1:9" ht="12.75">
      <c r="A26" s="22"/>
      <c r="B26" s="43"/>
      <c r="C26" s="18"/>
      <c r="D26" s="22"/>
      <c r="E26" s="22"/>
      <c r="F26" s="22"/>
      <c r="G26" s="44"/>
      <c r="H26" s="45"/>
      <c r="I26" s="45"/>
    </row>
    <row r="27" spans="1:9" ht="56.25" customHeight="1">
      <c r="A27" s="22"/>
      <c r="B27" s="46" t="s">
        <v>33</v>
      </c>
      <c r="C27" s="24" t="s">
        <v>15</v>
      </c>
      <c r="D27" s="35"/>
      <c r="E27" s="35"/>
      <c r="F27" s="47"/>
      <c r="G27" s="47"/>
      <c r="H27" s="47">
        <f>G24-G14-G13-G44</f>
        <v>-12577.42000000001</v>
      </c>
      <c r="I27" s="43"/>
    </row>
    <row r="28" spans="1:9" ht="45.75" customHeight="1">
      <c r="A28" s="22"/>
      <c r="B28" s="46" t="s">
        <v>34</v>
      </c>
      <c r="C28" s="24" t="s">
        <v>15</v>
      </c>
      <c r="D28" s="35"/>
      <c r="E28" s="35"/>
      <c r="F28" s="47"/>
      <c r="G28" s="47"/>
      <c r="H28" s="14">
        <v>30152.11</v>
      </c>
      <c r="I28" s="43"/>
    </row>
    <row r="29" spans="1:9" ht="40.5" customHeight="1">
      <c r="A29" s="22"/>
      <c r="B29" s="46" t="s">
        <v>35</v>
      </c>
      <c r="C29" s="24" t="s">
        <v>15</v>
      </c>
      <c r="D29" s="35"/>
      <c r="E29" s="35"/>
      <c r="F29" s="47"/>
      <c r="G29" s="35"/>
      <c r="H29" s="14">
        <f>H27+H28</f>
        <v>17574.68999999999</v>
      </c>
      <c r="I29" s="43"/>
    </row>
    <row r="30" spans="1:13" ht="18" customHeight="1">
      <c r="A30" s="109" t="s">
        <v>58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</row>
    <row r="31" spans="1:13" ht="25.5" customHeight="1">
      <c r="A31" s="85" t="s">
        <v>47</v>
      </c>
      <c r="B31" s="65" t="s">
        <v>38</v>
      </c>
      <c r="C31" s="65" t="s">
        <v>39</v>
      </c>
      <c r="D31" s="65" t="s">
        <v>48</v>
      </c>
      <c r="E31" s="65" t="s">
        <v>49</v>
      </c>
      <c r="F31" s="66" t="s">
        <v>50</v>
      </c>
      <c r="G31" s="67" t="s">
        <v>65</v>
      </c>
      <c r="H31" s="65" t="s">
        <v>51</v>
      </c>
      <c r="I31" s="65" t="s">
        <v>52</v>
      </c>
      <c r="J31" s="65" t="s">
        <v>53</v>
      </c>
      <c r="K31" s="65" t="s">
        <v>54</v>
      </c>
      <c r="L31" s="68" t="s">
        <v>55</v>
      </c>
      <c r="M31" s="69" t="s">
        <v>56</v>
      </c>
    </row>
    <row r="32" spans="1:13" ht="29.25" customHeight="1">
      <c r="A32" s="72" t="s">
        <v>45</v>
      </c>
      <c r="B32" s="70" t="s">
        <v>76</v>
      </c>
      <c r="C32" s="71">
        <v>4</v>
      </c>
      <c r="D32" s="71" t="s">
        <v>82</v>
      </c>
      <c r="E32" s="70" t="s">
        <v>83</v>
      </c>
      <c r="F32" s="70" t="s">
        <v>77</v>
      </c>
      <c r="G32" s="72">
        <v>3734</v>
      </c>
      <c r="H32" s="72">
        <v>275</v>
      </c>
      <c r="I32" s="72"/>
      <c r="J32" s="73">
        <v>41698</v>
      </c>
      <c r="K32" s="74" t="s">
        <v>57</v>
      </c>
      <c r="L32" s="75">
        <v>41662</v>
      </c>
      <c r="M32" s="118"/>
    </row>
    <row r="33" spans="1:13" ht="36.75" customHeight="1">
      <c r="A33" s="72" t="s">
        <v>45</v>
      </c>
      <c r="B33" s="70" t="s">
        <v>76</v>
      </c>
      <c r="C33" s="71">
        <v>4</v>
      </c>
      <c r="D33" s="71" t="s">
        <v>72</v>
      </c>
      <c r="E33" s="70" t="s">
        <v>71</v>
      </c>
      <c r="F33" s="70" t="s">
        <v>68</v>
      </c>
      <c r="G33" s="72">
        <v>1731</v>
      </c>
      <c r="H33" s="72">
        <v>146</v>
      </c>
      <c r="I33" s="72"/>
      <c r="J33" s="73">
        <v>41698</v>
      </c>
      <c r="K33" s="74" t="s">
        <v>57</v>
      </c>
      <c r="L33" s="75">
        <v>41661</v>
      </c>
      <c r="M33" s="118"/>
    </row>
    <row r="34" spans="1:13" ht="39.75" customHeight="1">
      <c r="A34" s="77" t="s">
        <v>45</v>
      </c>
      <c r="B34" s="78" t="s">
        <v>76</v>
      </c>
      <c r="C34" s="79">
        <v>4</v>
      </c>
      <c r="D34" s="71"/>
      <c r="E34" s="70" t="s">
        <v>59</v>
      </c>
      <c r="F34" s="79">
        <v>9.6</v>
      </c>
      <c r="G34" s="119">
        <v>531.36</v>
      </c>
      <c r="H34" s="72">
        <v>226.08</v>
      </c>
      <c r="I34" s="72"/>
      <c r="J34" s="73">
        <v>41726</v>
      </c>
      <c r="K34" s="74" t="s">
        <v>57</v>
      </c>
      <c r="L34" s="75">
        <v>41726</v>
      </c>
      <c r="M34" s="76"/>
    </row>
    <row r="35" spans="1:13" ht="40.5" customHeight="1">
      <c r="A35" s="72" t="s">
        <v>45</v>
      </c>
      <c r="B35" s="70" t="s">
        <v>76</v>
      </c>
      <c r="C35" s="71">
        <v>4</v>
      </c>
      <c r="D35" s="71">
        <v>3</v>
      </c>
      <c r="E35" s="70" t="s">
        <v>84</v>
      </c>
      <c r="F35" s="70" t="s">
        <v>85</v>
      </c>
      <c r="G35" s="72">
        <v>20898.04</v>
      </c>
      <c r="H35" s="72">
        <v>6594.89</v>
      </c>
      <c r="I35" s="72"/>
      <c r="J35" s="73">
        <v>41789</v>
      </c>
      <c r="K35" s="74" t="s">
        <v>57</v>
      </c>
      <c r="L35" s="75">
        <v>41789</v>
      </c>
      <c r="M35" s="76">
        <v>17</v>
      </c>
    </row>
    <row r="36" spans="1:13" ht="36.75" customHeight="1">
      <c r="A36" s="72" t="s">
        <v>45</v>
      </c>
      <c r="B36" s="70" t="s">
        <v>76</v>
      </c>
      <c r="C36" s="71">
        <v>4</v>
      </c>
      <c r="D36" s="71"/>
      <c r="E36" s="70" t="s">
        <v>60</v>
      </c>
      <c r="F36" s="70" t="s">
        <v>86</v>
      </c>
      <c r="G36" s="72">
        <v>93.06</v>
      </c>
      <c r="H36" s="72">
        <v>22.1</v>
      </c>
      <c r="I36" s="72"/>
      <c r="J36" s="73">
        <v>41789</v>
      </c>
      <c r="K36" s="74" t="s">
        <v>57</v>
      </c>
      <c r="L36" s="75">
        <v>41789</v>
      </c>
      <c r="M36" s="76">
        <v>29</v>
      </c>
    </row>
    <row r="37" spans="1:13" ht="38.25" customHeight="1">
      <c r="A37" s="76" t="s">
        <v>45</v>
      </c>
      <c r="B37" s="114" t="s">
        <v>76</v>
      </c>
      <c r="C37" s="115">
        <v>4</v>
      </c>
      <c r="D37" s="128" t="s">
        <v>87</v>
      </c>
      <c r="E37" s="114" t="s">
        <v>69</v>
      </c>
      <c r="F37" s="114" t="s">
        <v>88</v>
      </c>
      <c r="G37" s="76">
        <v>2815.7</v>
      </c>
      <c r="H37" s="76">
        <v>406.64</v>
      </c>
      <c r="I37" s="76"/>
      <c r="J37" s="116">
        <v>41851</v>
      </c>
      <c r="K37" s="117" t="s">
        <v>57</v>
      </c>
      <c r="L37" s="116">
        <v>41844</v>
      </c>
      <c r="M37" s="113">
        <v>63</v>
      </c>
    </row>
    <row r="38" spans="1:13" ht="33" customHeight="1">
      <c r="A38" s="77" t="s">
        <v>45</v>
      </c>
      <c r="B38" s="78" t="s">
        <v>76</v>
      </c>
      <c r="C38" s="79">
        <v>4</v>
      </c>
      <c r="D38" s="79">
        <v>2</v>
      </c>
      <c r="E38" s="125" t="s">
        <v>80</v>
      </c>
      <c r="F38" s="79">
        <v>9.5</v>
      </c>
      <c r="G38" s="79">
        <v>471.3</v>
      </c>
      <c r="H38" s="77">
        <v>49.61</v>
      </c>
      <c r="I38" s="77"/>
      <c r="J38" s="126">
        <v>41670</v>
      </c>
      <c r="K38" s="127" t="s">
        <v>57</v>
      </c>
      <c r="L38" s="126">
        <v>41569</v>
      </c>
      <c r="M38" s="118"/>
    </row>
    <row r="39" spans="1:13" ht="39" customHeight="1">
      <c r="A39" s="120" t="s">
        <v>45</v>
      </c>
      <c r="B39" s="120" t="s">
        <v>76</v>
      </c>
      <c r="C39" s="121">
        <v>4</v>
      </c>
      <c r="D39" s="129" t="s">
        <v>70</v>
      </c>
      <c r="E39" s="120" t="s">
        <v>74</v>
      </c>
      <c r="F39" s="120" t="s">
        <v>89</v>
      </c>
      <c r="G39" s="120">
        <v>1450.75</v>
      </c>
      <c r="H39" s="120"/>
      <c r="I39" s="120"/>
      <c r="J39" s="123">
        <v>41676</v>
      </c>
      <c r="K39" s="120" t="s">
        <v>57</v>
      </c>
      <c r="L39" s="123">
        <v>41668</v>
      </c>
      <c r="M39" s="120"/>
    </row>
    <row r="40" spans="1:13" ht="38.25" customHeight="1">
      <c r="A40" s="120" t="s">
        <v>45</v>
      </c>
      <c r="B40" s="120" t="s">
        <v>76</v>
      </c>
      <c r="C40" s="121">
        <v>4</v>
      </c>
      <c r="D40" s="122" t="s">
        <v>82</v>
      </c>
      <c r="E40" s="120" t="s">
        <v>73</v>
      </c>
      <c r="F40" s="120" t="s">
        <v>77</v>
      </c>
      <c r="G40" s="120">
        <v>3734</v>
      </c>
      <c r="H40" s="120">
        <v>275</v>
      </c>
      <c r="I40" s="120"/>
      <c r="J40" s="123">
        <v>41676</v>
      </c>
      <c r="K40" s="120" t="s">
        <v>57</v>
      </c>
      <c r="L40" s="123">
        <v>41662</v>
      </c>
      <c r="M40" s="120"/>
    </row>
    <row r="41" spans="1:13" ht="53.25" customHeight="1">
      <c r="A41" s="120" t="s">
        <v>45</v>
      </c>
      <c r="B41" s="120" t="s">
        <v>76</v>
      </c>
      <c r="C41" s="121">
        <v>4</v>
      </c>
      <c r="D41" s="129" t="s">
        <v>70</v>
      </c>
      <c r="E41" s="120" t="s">
        <v>74</v>
      </c>
      <c r="F41" s="120" t="s">
        <v>68</v>
      </c>
      <c r="G41" s="120">
        <v>1731</v>
      </c>
      <c r="H41" s="120">
        <v>146</v>
      </c>
      <c r="I41" s="120"/>
      <c r="J41" s="123">
        <v>41698</v>
      </c>
      <c r="K41" s="120" t="s">
        <v>57</v>
      </c>
      <c r="L41" s="123">
        <v>41661</v>
      </c>
      <c r="M41" s="120"/>
    </row>
    <row r="42" spans="1:13" ht="51.75" customHeight="1">
      <c r="A42" s="72" t="s">
        <v>45</v>
      </c>
      <c r="B42" s="70" t="s">
        <v>76</v>
      </c>
      <c r="C42" s="71">
        <v>4</v>
      </c>
      <c r="D42" s="71">
        <v>1</v>
      </c>
      <c r="E42" s="95" t="s">
        <v>90</v>
      </c>
      <c r="F42" s="70" t="s">
        <v>91</v>
      </c>
      <c r="G42" s="72">
        <v>2667.4</v>
      </c>
      <c r="H42" s="72">
        <v>1483.12</v>
      </c>
      <c r="I42" s="72"/>
      <c r="J42" s="73">
        <v>41912</v>
      </c>
      <c r="K42" s="74" t="s">
        <v>57</v>
      </c>
      <c r="L42" s="75">
        <v>41886</v>
      </c>
      <c r="M42" s="76">
        <v>103</v>
      </c>
    </row>
    <row r="43" spans="1:13" ht="18" customHeight="1">
      <c r="A43" s="92" t="s">
        <v>45</v>
      </c>
      <c r="B43" s="93" t="s">
        <v>76</v>
      </c>
      <c r="C43" s="94">
        <v>4</v>
      </c>
      <c r="D43" s="94"/>
      <c r="E43" s="93" t="s">
        <v>64</v>
      </c>
      <c r="F43" s="70" t="s">
        <v>66</v>
      </c>
      <c r="G43" s="72">
        <v>1214.68</v>
      </c>
      <c r="H43" s="72">
        <v>323.51</v>
      </c>
      <c r="I43" s="72">
        <v>549.93</v>
      </c>
      <c r="J43" s="73">
        <v>42003</v>
      </c>
      <c r="K43" s="74" t="s">
        <v>57</v>
      </c>
      <c r="L43" s="75">
        <v>41991</v>
      </c>
      <c r="M43" s="76">
        <v>208</v>
      </c>
    </row>
    <row r="44" spans="1:13" ht="18" customHeight="1">
      <c r="A44" s="130"/>
      <c r="B44" s="133" t="s">
        <v>46</v>
      </c>
      <c r="C44" s="132"/>
      <c r="D44" s="132"/>
      <c r="E44" s="131"/>
      <c r="F44" s="81"/>
      <c r="G44" s="124">
        <f>SUM(G32:G43)</f>
        <v>41072.29000000001</v>
      </c>
      <c r="H44" s="80"/>
      <c r="I44" s="80"/>
      <c r="J44" s="82"/>
      <c r="K44" s="83"/>
      <c r="L44" s="82"/>
      <c r="M44" s="80"/>
    </row>
    <row r="45" spans="1:13" ht="18" customHeight="1">
      <c r="A45" s="109" t="s">
        <v>61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</row>
    <row r="46" spans="1:13" ht="45" customHeight="1">
      <c r="A46" s="54" t="s">
        <v>37</v>
      </c>
      <c r="B46" s="55" t="s">
        <v>38</v>
      </c>
      <c r="C46" s="55" t="s">
        <v>39</v>
      </c>
      <c r="D46" s="56" t="s">
        <v>40</v>
      </c>
      <c r="E46" s="57" t="s">
        <v>41</v>
      </c>
      <c r="F46" s="55" t="s">
        <v>42</v>
      </c>
      <c r="G46" s="58" t="s">
        <v>43</v>
      </c>
      <c r="H46" s="96" t="s">
        <v>44</v>
      </c>
      <c r="I46" s="97" t="s">
        <v>55</v>
      </c>
      <c r="J46" s="98" t="s">
        <v>62</v>
      </c>
      <c r="K46" s="99" t="s">
        <v>63</v>
      </c>
      <c r="L46" s="84"/>
      <c r="M46" s="84"/>
    </row>
    <row r="47" spans="1:13" ht="76.5" customHeight="1">
      <c r="A47" s="59" t="s">
        <v>45</v>
      </c>
      <c r="B47" s="60" t="s">
        <v>76</v>
      </c>
      <c r="C47" s="61">
        <v>4</v>
      </c>
      <c r="D47" s="61" t="s">
        <v>92</v>
      </c>
      <c r="E47" s="62" t="s">
        <v>93</v>
      </c>
      <c r="F47" s="101" t="s">
        <v>94</v>
      </c>
      <c r="G47" s="63" t="s">
        <v>78</v>
      </c>
      <c r="H47" s="64">
        <v>49196.94</v>
      </c>
      <c r="I47" s="102"/>
      <c r="J47" s="60"/>
      <c r="K47" s="100"/>
      <c r="L47" s="84"/>
      <c r="M47" s="84"/>
    </row>
    <row r="48" spans="1:13" ht="18" customHeight="1">
      <c r="A48" s="86"/>
      <c r="B48" s="90" t="s">
        <v>46</v>
      </c>
      <c r="C48" s="87"/>
      <c r="D48" s="87"/>
      <c r="E48" s="88"/>
      <c r="F48" s="88"/>
      <c r="G48" s="89"/>
      <c r="H48" s="90">
        <f>SUM(H47:H47)</f>
        <v>49196.94</v>
      </c>
      <c r="I48" s="84"/>
      <c r="J48" s="84"/>
      <c r="K48" s="84"/>
      <c r="L48" s="84"/>
      <c r="M48" s="84"/>
    </row>
    <row r="49" spans="1:13" ht="18" customHeight="1">
      <c r="A49" s="80"/>
      <c r="B49" s="110" t="s">
        <v>67</v>
      </c>
      <c r="C49" s="110"/>
      <c r="D49" s="110"/>
      <c r="E49" s="110"/>
      <c r="F49" s="81"/>
      <c r="G49" s="80"/>
      <c r="H49" s="44">
        <f>H48-H29</f>
        <v>31622.25000000001</v>
      </c>
      <c r="I49" s="80"/>
      <c r="J49" s="82"/>
      <c r="K49" s="83"/>
      <c r="L49" s="82"/>
      <c r="M49" s="80"/>
    </row>
    <row r="50" spans="1:13" s="45" customFormat="1" ht="15.75">
      <c r="A50" s="49"/>
      <c r="B50" s="48"/>
      <c r="C50" s="28"/>
      <c r="D50" s="49"/>
      <c r="E50" s="49"/>
      <c r="F50" s="49"/>
      <c r="G50" s="48"/>
      <c r="H50" s="49"/>
      <c r="I50" s="49"/>
      <c r="J50" s="49"/>
      <c r="K50" s="49"/>
      <c r="L50" s="49"/>
      <c r="M50" s="49"/>
    </row>
    <row r="51" spans="1:13" s="45" customFormat="1" ht="15.75">
      <c r="A51" s="103" t="s">
        <v>36</v>
      </c>
      <c r="B51" s="103"/>
      <c r="C51" s="103"/>
      <c r="D51" s="103"/>
      <c r="E51" s="103"/>
      <c r="F51" s="103"/>
      <c r="G51" s="103"/>
      <c r="H51" s="103"/>
      <c r="I51" s="103"/>
      <c r="J51" s="49"/>
      <c r="K51" s="49"/>
      <c r="L51" s="49"/>
      <c r="M51" s="49"/>
    </row>
    <row r="52" spans="1:13" s="45" customFormat="1" ht="15.75">
      <c r="A52" s="49"/>
      <c r="B52" s="49"/>
      <c r="C52" s="28"/>
      <c r="D52" s="49"/>
      <c r="E52" s="49"/>
      <c r="F52" s="49"/>
      <c r="G52" s="49"/>
      <c r="H52" s="49"/>
      <c r="I52" s="49"/>
      <c r="J52" s="49"/>
      <c r="K52" s="49"/>
      <c r="L52" s="49"/>
      <c r="M52" s="49"/>
    </row>
    <row r="53" spans="1:13" s="45" customFormat="1" ht="15.75">
      <c r="A53" s="49"/>
      <c r="B53" s="49"/>
      <c r="C53" s="28"/>
      <c r="D53" s="49"/>
      <c r="E53" s="49"/>
      <c r="F53" s="49"/>
      <c r="G53" s="49"/>
      <c r="H53" s="49"/>
      <c r="I53" s="49"/>
      <c r="J53" s="49"/>
      <c r="K53" s="49"/>
      <c r="L53" s="49"/>
      <c r="M53" s="49"/>
    </row>
    <row r="54" spans="1:13" s="45" customFormat="1" ht="15.75">
      <c r="A54" s="49"/>
      <c r="B54" s="49"/>
      <c r="C54" s="28"/>
      <c r="D54" s="49"/>
      <c r="E54" s="49"/>
      <c r="F54" s="49"/>
      <c r="G54" s="49"/>
      <c r="H54" s="49"/>
      <c r="I54" s="49"/>
      <c r="J54" s="49"/>
      <c r="K54" s="49"/>
      <c r="L54" s="49"/>
      <c r="M54" s="49"/>
    </row>
    <row r="55" spans="1:13" s="45" customFormat="1" ht="15.75">
      <c r="A55" s="49"/>
      <c r="B55" s="49"/>
      <c r="C55" s="28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spans="1:13" s="45" customFormat="1" ht="15.75">
      <c r="A56" s="49"/>
      <c r="B56" s="49"/>
      <c r="C56" s="28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:13" ht="15.75">
      <c r="A57" s="50"/>
      <c r="B57" s="50"/>
      <c r="C57" s="50"/>
      <c r="D57" s="50"/>
      <c r="E57" s="50"/>
      <c r="F57" s="50"/>
      <c r="G57" s="50"/>
      <c r="H57" s="50"/>
      <c r="I57" s="30"/>
      <c r="J57" s="30"/>
      <c r="K57" s="30"/>
      <c r="L57" s="30"/>
      <c r="M57" s="30"/>
    </row>
    <row r="58" spans="1:13" ht="17.25" customHeight="1">
      <c r="A58" s="30"/>
      <c r="B58" s="30"/>
      <c r="C58" s="51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61" spans="2:7" ht="12.75">
      <c r="B61" s="52"/>
      <c r="C61" s="52"/>
      <c r="D61" s="52"/>
      <c r="E61" s="52"/>
      <c r="F61" s="52"/>
      <c r="G61" s="52"/>
    </row>
  </sheetData>
  <mergeCells count="12">
    <mergeCell ref="A1:H1"/>
    <mergeCell ref="A2:H2"/>
    <mergeCell ref="A3:H3"/>
    <mergeCell ref="A4:H4"/>
    <mergeCell ref="A51:I51"/>
    <mergeCell ref="A5:H5"/>
    <mergeCell ref="D12:E12"/>
    <mergeCell ref="D13:E13"/>
    <mergeCell ref="D14:E14"/>
    <mergeCell ref="A30:M30"/>
    <mergeCell ref="A45:M45"/>
    <mergeCell ref="B49:E4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2015-04-01T07:26:27Z</cp:lastPrinted>
  <dcterms:created xsi:type="dcterms:W3CDTF">1996-10-08T23:32:33Z</dcterms:created>
  <dcterms:modified xsi:type="dcterms:W3CDTF">2015-04-03T06:17:35Z</dcterms:modified>
  <cp:category/>
  <cp:version/>
  <cp:contentType/>
  <cp:contentStatus/>
</cp:coreProperties>
</file>