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<sst xmlns="http://schemas.openxmlformats.org/spreadsheetml/2006/main" count="278" uniqueCount="174">
  <si>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</si>
  <si>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</si>
  <si>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</si>
  <si>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</si>
  <si>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</si>
  <si>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</si>
  <si>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</si>
  <si>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</si>
  <si>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</si>
  <si>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</si>
  <si>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</si>
  <si>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</si>
  <si>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</si>
  <si>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</si>
  <si>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</si>
  <si>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</si>
  <si>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</si>
  <si>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</si>
  <si>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</si>
  <si>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</si>
  <si>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</si>
  <si>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</si>
  <si>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</si>
  <si>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</si>
  <si>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</si>
  <si>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</si>
  <si>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</si>
  <si>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</si>
  <si>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</si>
  <si>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</si>
  <si>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</si>
  <si>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</si>
  <si>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</si>
  <si>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</si>
  <si>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</si>
  <si>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</si>
  <si>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</si>
  <si>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</si>
  <si>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</si>
  <si>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</si>
  <si>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</si>
  <si>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</si>
  <si>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</si>
  <si>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</si>
  <si>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</si>
  <si>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</si>
  <si>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</si>
  <si>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</si>
  <si>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</si>
  <si>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</si>
  <si>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</si>
  <si>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</si>
  <si>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</si>
  <si>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</si>
  <si>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</si>
  <si>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</si>
  <si>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</si>
  <si>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</si>
  <si>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</si>
  <si>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</si>
  <si>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</si>
  <si>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</si>
  <si>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</si>
  <si>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</si>
  <si>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</si>
  <si>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</si>
  <si>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</si>
  <si>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</si>
  <si>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</si>
  <si>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</si>
  <si>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</si>
  <si>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</si>
  <si>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</si>
  <si>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</si>
  <si>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</si>
  <si>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</si>
  <si>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</si>
  <si>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</si>
  <si>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</si>
  <si>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</si>
  <si>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</si>
  <si>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</si>
  <si>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</si>
  <si>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</si>
  <si>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</si>
  <si>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</si>
  <si>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</si>
  <si>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</si>
  <si>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</si>
  <si>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</si>
  <si>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</si>
  <si>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</si>
  <si>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</si>
  <si>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</si>
  <si>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</si>
  <si>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</si>
  <si>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</si>
  <si>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</si>
  <si>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</si>
  <si>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</si>
  <si>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</si>
  <si>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</si>
  <si>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</si>
  <si>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</si>
  <si>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</si>
  <si>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</si>
  <si>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</si>
  <si>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</si>
  <si>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</si>
  <si>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</si>
  <si>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</si>
  <si>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</si>
  <si>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</si>
  <si>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</si>
  <si>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</si>
  <si>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</si>
  <si>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</si>
  <si>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</si>
  <si>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</si>
  <si>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</si>
  <si>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</si>
  <si>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</si>
  <si>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</si>
  <si>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</si>
  <si>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</si>
  <si>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</si>
  <si>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</si>
  <si>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</si>
  <si>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</si>
  <si>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</si>
  <si>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</si>
  <si>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</si>
  <si>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</si>
  <si>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</si>
  <si>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</si>
  <si>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</si>
  <si>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</si>
  <si>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</si>
  <si>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</si>
  <si>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</si>
  <si>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</si>
  <si>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</si>
  <si>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</si>
  <si>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</si>
  <si>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</si>
  <si>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</si>
  <si>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</si>
  <si>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</si>
  <si>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</si>
  <si>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</si>
  <si>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</si>
  <si>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</si>
  <si>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</si>
  <si>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</si>
  <si>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</si>
  <si>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</si>
  <si>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</si>
  <si>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</si>
  <si>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</si>
  <si>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</si>
  <si>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</si>
  <si>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</si>
  <si>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</si>
  <si>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</si>
  <si>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</si>
  <si>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</si>
  <si>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</si>
  <si>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</si>
  <si>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</si>
  <si>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</si>
  <si>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</si>
  <si>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</si>
  <si>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</si>
  <si>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ЖЕЛЕЗНОДОРОЖНАЯ, д. 11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</si>
</sst>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F60" sqref="F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173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4"/>
      <c r="E3" s="99"/>
      <c r="F3" s="10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42369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06" t="s">
        <v>3</v>
      </c>
      <c r="E8" s="107"/>
      <c r="F8" s="10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98" t="s">
        <v>15</v>
      </c>
      <c r="E9" s="99"/>
      <c r="F9" s="10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98" t="s">
        <v>18</v>
      </c>
      <c r="E10" s="99"/>
      <c r="F10" s="100"/>
      <c r="G10" s="64">
        <v>17975.48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98" t="s">
        <v>20</v>
      </c>
      <c r="E11" s="99"/>
      <c r="F11" s="100"/>
      <c r="G11" s="65">
        <f>3133.6+791.13+1077.14+8.36+1202.8+8.04+1427.2+675+3212.13+1054.35</f>
        <v>12589.750000000002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1" t="s">
        <v>23</v>
      </c>
      <c r="E12" s="102"/>
      <c r="F12" s="103"/>
      <c r="G12" s="63">
        <f>G13+G14+G20+G21+G22+G23</f>
        <v>27869.16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1880.1+9400.6</f>
        <v>11280.7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895.86+4479.3</f>
        <v>5375.16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618.35+2505.55</f>
        <v>3123.9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1202.8+G14-G15</f>
        <v>3454.06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17975.48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21099.38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5" t="s">
        <v>32</v>
      </c>
      <c r="E20" s="96"/>
      <c r="F20" s="97"/>
      <c r="G20" s="66">
        <f>849.62+4508.88</f>
        <v>5358.5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98" t="s">
        <v>151</v>
      </c>
      <c r="E21" s="99"/>
      <c r="F21" s="100"/>
      <c r="G21" s="65">
        <f>975.8+4879</f>
        <v>5854.8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98" t="s">
        <v>152</v>
      </c>
      <c r="E22" s="99"/>
      <c r="F22" s="100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13" t="s">
        <v>153</v>
      </c>
      <c r="E23" s="114"/>
      <c r="F23" s="115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98" t="s">
        <v>35</v>
      </c>
      <c r="E24" s="99"/>
      <c r="F24" s="100"/>
      <c r="G24" s="68">
        <f>G25+G26+G27+G28+G29+G30</f>
        <v>15991.79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1" t="s">
        <v>38</v>
      </c>
      <c r="E25" s="102"/>
      <c r="F25" s="103"/>
      <c r="G25" s="85">
        <f>1332.72+586.4+673.5+618.35+2505.55+2631.61+5264.64+2379.02</f>
        <v>15991.79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33967.270000000004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21099.38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24467.120000000003</v>
      </c>
      <c r="H34" s="49"/>
    </row>
    <row r="35" spans="1:8" ht="38.25" customHeight="1" thickBot="1">
      <c r="A35" s="116" t="s">
        <v>58</v>
      </c>
      <c r="B35" s="117"/>
      <c r="C35" s="117"/>
      <c r="D35" s="117"/>
      <c r="E35" s="117"/>
      <c r="F35" s="110"/>
      <c r="G35" s="117"/>
      <c r="H35" s="112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4.47</v>
      </c>
      <c r="F38" s="83" t="s">
        <v>136</v>
      </c>
      <c r="G38" s="60">
        <v>3810334293</v>
      </c>
      <c r="H38" s="61">
        <f>G13</f>
        <v>11280.7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5358.5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5854.8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9"/>
      <c r="G43" s="88"/>
      <c r="H43" s="61">
        <f>SUM(H37:H42)</f>
        <v>22494</v>
      </c>
    </row>
    <row r="44" spans="1:8" ht="19.5" customHeight="1" thickBot="1">
      <c r="A44" s="116" t="s">
        <v>64</v>
      </c>
      <c r="B44" s="117"/>
      <c r="C44" s="117"/>
      <c r="D44" s="117"/>
      <c r="E44" s="117"/>
      <c r="F44" s="117"/>
      <c r="G44" s="117"/>
      <c r="H44" s="118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23" t="s">
        <v>141</v>
      </c>
      <c r="E45" s="12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23" t="s">
        <v>69</v>
      </c>
      <c r="E46" s="12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23" t="s">
        <v>71</v>
      </c>
      <c r="E47" s="12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23" t="s">
        <v>73</v>
      </c>
      <c r="E48" s="124"/>
      <c r="F48" s="56">
        <v>0</v>
      </c>
      <c r="G48" s="51"/>
      <c r="H48" s="49"/>
    </row>
    <row r="49" spans="1:8" ht="18.75" customHeight="1" thickBot="1">
      <c r="A49" s="144" t="s">
        <v>74</v>
      </c>
      <c r="B49" s="145"/>
      <c r="C49" s="145"/>
      <c r="D49" s="145"/>
      <c r="E49" s="145"/>
      <c r="F49" s="145"/>
      <c r="G49" s="145"/>
      <c r="H49" s="146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23" t="s">
        <v>15</v>
      </c>
      <c r="E50" s="12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23" t="s">
        <v>18</v>
      </c>
      <c r="E51" s="12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23" t="s">
        <v>20</v>
      </c>
      <c r="E52" s="12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23" t="s">
        <v>53</v>
      </c>
      <c r="E53" s="12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23" t="s">
        <v>55</v>
      </c>
      <c r="E54" s="12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5" t="s">
        <v>57</v>
      </c>
      <c r="E55" s="126"/>
      <c r="F55" s="57">
        <f>D62+E62+F62+G62+H62</f>
        <v>696.47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165.12416666666667</v>
      </c>
      <c r="G59" s="80">
        <v>0</v>
      </c>
      <c r="H59" s="81"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343.66+1637.83</f>
        <v>1981.49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f>209.03+1075.99</f>
        <v>1285.02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696.47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343.66+1674.28</f>
        <v>2017.94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36.450000000000045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1" t="s">
        <v>145</v>
      </c>
      <c r="E65" s="132"/>
      <c r="F65" s="132"/>
      <c r="G65" s="132"/>
      <c r="H65" s="13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89" t="s">
        <v>145</v>
      </c>
      <c r="E66" s="90"/>
      <c r="F66" s="90"/>
      <c r="G66" s="90"/>
      <c r="H66" s="9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16" t="s">
        <v>101</v>
      </c>
      <c r="B68" s="117"/>
      <c r="C68" s="117"/>
      <c r="D68" s="117"/>
      <c r="E68" s="117"/>
      <c r="F68" s="117"/>
      <c r="G68" s="117"/>
      <c r="H68" s="11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/>
      <c r="F69" s="87"/>
      <c r="G69" s="88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89"/>
      <c r="F72" s="90"/>
      <c r="G72" s="91"/>
      <c r="H72" s="26">
        <f>D64+E64+F64+G64+H64</f>
        <v>36.450000000000045</v>
      </c>
    </row>
    <row r="73" spans="1:8" ht="25.5" customHeight="1" thickBot="1">
      <c r="A73" s="116" t="s">
        <v>107</v>
      </c>
      <c r="B73" s="117"/>
      <c r="C73" s="117"/>
      <c r="D73" s="117"/>
      <c r="E73" s="117"/>
      <c r="F73" s="117"/>
      <c r="G73" s="117"/>
      <c r="H73" s="11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/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2"/>
      <c r="F75" s="93"/>
      <c r="G75" s="9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8" t="s">
        <v>167</v>
      </c>
      <c r="F76" s="129"/>
      <c r="G76" s="129"/>
      <c r="H76" s="130"/>
    </row>
    <row r="77" ht="12.75">
      <c r="A77" s="1"/>
    </row>
    <row r="78" ht="12.75">
      <c r="A78" s="1"/>
    </row>
    <row r="79" spans="1:8" ht="38.25" customHeight="1">
      <c r="A79" s="127" t="s">
        <v>172</v>
      </c>
      <c r="B79" s="127"/>
      <c r="C79" s="127"/>
      <c r="D79" s="127"/>
      <c r="E79" s="127"/>
      <c r="F79" s="127"/>
      <c r="G79" s="127"/>
      <c r="H79" s="127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0" t="s">
        <v>115</v>
      </c>
      <c r="D82" s="121"/>
      <c r="E82" s="122"/>
    </row>
    <row r="83" spans="1:5" ht="18.75" customHeight="1" thickBot="1">
      <c r="A83" s="29">
        <v>2</v>
      </c>
      <c r="B83" s="4" t="s">
        <v>116</v>
      </c>
      <c r="C83" s="120" t="s">
        <v>117</v>
      </c>
      <c r="D83" s="121"/>
      <c r="E83" s="122"/>
    </row>
    <row r="84" spans="1:5" ht="16.5" customHeight="1" thickBot="1">
      <c r="A84" s="29">
        <v>3</v>
      </c>
      <c r="B84" s="4" t="s">
        <v>118</v>
      </c>
      <c r="C84" s="120" t="s">
        <v>119</v>
      </c>
      <c r="D84" s="121"/>
      <c r="E84" s="122"/>
    </row>
    <row r="85" spans="1:5" ht="13.5" thickBot="1">
      <c r="A85" s="29">
        <v>4</v>
      </c>
      <c r="B85" s="4" t="s">
        <v>16</v>
      </c>
      <c r="C85" s="120" t="s">
        <v>120</v>
      </c>
      <c r="D85" s="121"/>
      <c r="E85" s="122"/>
    </row>
    <row r="86" spans="1:5" ht="24" customHeight="1" thickBot="1">
      <c r="A86" s="29">
        <v>5</v>
      </c>
      <c r="B86" s="4" t="s">
        <v>86</v>
      </c>
      <c r="C86" s="120" t="s">
        <v>121</v>
      </c>
      <c r="D86" s="121"/>
      <c r="E86" s="122"/>
    </row>
    <row r="87" spans="1:5" ht="21" customHeight="1" thickBot="1">
      <c r="A87" s="30">
        <v>6</v>
      </c>
      <c r="B87" s="31" t="s">
        <v>122</v>
      </c>
      <c r="C87" s="120" t="s">
        <v>123</v>
      </c>
      <c r="D87" s="121"/>
      <c r="E87" s="122"/>
    </row>
  </sheetData>
  <sheetProtection/>
  <mergeCells count="65">
    <mergeCell ref="A49:H49"/>
    <mergeCell ref="D53:E53"/>
    <mergeCell ref="D45:E45"/>
    <mergeCell ref="D46:E46"/>
    <mergeCell ref="D34:F34"/>
    <mergeCell ref="A44:H44"/>
    <mergeCell ref="D29:F29"/>
    <mergeCell ref="D31:F31"/>
    <mergeCell ref="D30:F30"/>
    <mergeCell ref="D32:F32"/>
    <mergeCell ref="A1:H1"/>
    <mergeCell ref="D4:F4"/>
    <mergeCell ref="D5:F5"/>
    <mergeCell ref="D6:F6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D25:F25"/>
    <mergeCell ref="D26:F26"/>
    <mergeCell ref="D28:F28"/>
    <mergeCell ref="A73:H73"/>
    <mergeCell ref="E69:G69"/>
    <mergeCell ref="F43:G43"/>
    <mergeCell ref="D27:F27"/>
    <mergeCell ref="D33:F33"/>
    <mergeCell ref="D48:E48"/>
    <mergeCell ref="A35:H3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10:F10"/>
    <mergeCell ref="D11:F11"/>
    <mergeCell ref="D12:F12"/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2016-03-11T07:39:33Z</dcterms:modified>
  <cp:category/>
  <cp:version/>
  <cp:contentType/>
  <cp:contentStatus/>
</cp:coreProperties>
</file>