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<sst xmlns="http://schemas.openxmlformats.org/spreadsheetml/2006/main" count="293" uniqueCount="189">
  <si>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</si>
  <si>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</si>
  <si>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</si>
  <si>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</si>
  <si>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</si>
  <si>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</si>
  <si>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</si>
  <si>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</si>
  <si>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</si>
  <si>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</si>
  <si>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</si>
  <si>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</si>
  <si>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</si>
  <si>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</si>
  <si>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</si>
  <si>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</si>
  <si>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</si>
  <si>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</si>
  <si>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</si>
  <si>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</si>
  <si>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</si>
  <si>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</si>
  <si>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</si>
  <si>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</si>
  <si>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</si>
  <si>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</si>
  <si>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</si>
  <si>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</si>
  <si>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</si>
  <si>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</si>
  <si>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</si>
  <si>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</si>
  <si>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</si>
  <si>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</si>
  <si>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</si>
  <si>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</si>
  <si>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</si>
  <si>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</si>
  <si>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</si>
  <si>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</si>
  <si>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</si>
  <si>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</si>
  <si>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</si>
  <si>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</si>
  <si>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</si>
  <si>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</si>
  <si>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</si>
  <si>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</si>
  <si>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</si>
  <si>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</si>
  <si>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</si>
  <si>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</si>
  <si>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</si>
  <si>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</si>
  <si>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</si>
  <si>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</si>
  <si>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</si>
  <si>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</si>
  <si>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</si>
  <si>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</si>
  <si>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</si>
  <si>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</si>
  <si>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</si>
  <si>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</si>
  <si>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</si>
  <si>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</si>
  <si>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</si>
  <si>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</si>
  <si>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</si>
  <si>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</si>
  <si>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</si>
  <si>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</si>
  <si>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</si>
  <si>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</si>
  <si>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</si>
  <si>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</si>
  <si>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</si>
  <si>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</si>
  <si>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</si>
  <si>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</si>
  <si>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</si>
  <si>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</si>
  <si>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</si>
  <si>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</si>
  <si>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</si>
  <si>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</si>
  <si>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</si>
  <si>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</si>
  <si>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</si>
  <si>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</si>
  <si>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</si>
  <si>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</si>
  <si>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</si>
  <si>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</si>
  <si>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</si>
  <si>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</si>
  <si>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</si>
  <si>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</si>
  <si>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</si>
  <si>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</si>
  <si>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</si>
  <si>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</si>
  <si>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</si>
  <si>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</si>
  <si>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</si>
  <si>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</si>
  <si>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</si>
  <si>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</si>
  <si>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</si>
  <si>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</si>
  <si>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</si>
  <si>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</si>
  <si>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</si>
  <si>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</si>
  <si>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</si>
  <si>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</si>
  <si>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</si>
  <si>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</si>
  <si>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</si>
  <si>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</si>
  <si>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</si>
  <si>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</si>
  <si>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</si>
  <si>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</si>
  <si>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</si>
  <si>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</si>
  <si>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</si>
  <si>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</si>
  <si>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</si>
  <si>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</si>
  <si>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</si>
  <si>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</si>
  <si>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</si>
  <si>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</si>
  <si>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</si>
  <si>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</si>
  <si>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</si>
  <si>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</si>
  <si>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</si>
  <si>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</si>
  <si>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</si>
  <si>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</si>
  <si>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</si>
  <si>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</si>
  <si>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</si>
  <si>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</si>
  <si>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</si>
  <si>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</si>
  <si>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</si>
  <si>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</si>
  <si>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</si>
  <si>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</si>
  <si>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</si>
  <si>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</si>
  <si>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</si>
  <si>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</si>
  <si>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</si>
  <si>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</si>
  <si>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</si>
  <si>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</si>
  <si>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</si>
  <si>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</si>
  <si>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</si>
  <si>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</si>
  <si>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</si>
  <si>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</si>
  <si>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</si>
  <si>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</si>
  <si>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</si>
  <si>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</si>
  <si>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</si>
  <si>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</si>
  <si>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</si>
  <si>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</si>
  <si>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</si>
  <si>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1В                                                                                                                                                                                за 2017  год</t>
  </si>
  <si>
    <t>начислено юр. лицам</t>
  </si>
  <si>
    <t>оплачено юрлицами</t>
  </si>
  <si>
    <t xml:space="preserve"> </t>
  </si>
  <si>
    <t>задолженность юрлиц на начало периода</t>
  </si>
  <si>
    <t>задолженность юрлиц на конец периода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</si>
  <si>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</si>
  <si>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</si>
  <si>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</si>
  <si>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</si>
  <si>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в том числе оплачено текущего ремонта юрлицами</t>
  </si>
  <si>
    <t>с 1 по 71</t>
  </si>
  <si>
    <t>кв.3,6,9,11,13,21,22,23,28,35,41,48,50,57,58,59,62,65</t>
  </si>
  <si>
    <t>кв.62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</si>
</sst>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BreakPreview" zoomScaleSheetLayoutView="100" zoomScalePageLayoutView="0" workbookViewId="0" topLeftCell="A73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175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111"/>
      <c r="F3" s="12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6">
        <v>43100</v>
      </c>
      <c r="H6" s="5"/>
    </row>
    <row r="7" spans="1:8" ht="38.25" customHeight="1" thickBot="1">
      <c r="A7" s="138" t="s">
        <v>13</v>
      </c>
      <c r="B7" s="139"/>
      <c r="C7" s="139"/>
      <c r="D7" s="140"/>
      <c r="E7" s="140"/>
      <c r="F7" s="140"/>
      <c r="G7" s="139"/>
      <c r="H7" s="141"/>
    </row>
    <row r="8" spans="1:8" ht="33" customHeight="1" thickBot="1">
      <c r="A8" s="40" t="s">
        <v>0</v>
      </c>
      <c r="B8" s="39" t="s">
        <v>1</v>
      </c>
      <c r="C8" s="41" t="s">
        <v>2</v>
      </c>
      <c r="D8" s="104" t="s">
        <v>3</v>
      </c>
      <c r="E8" s="105"/>
      <c r="F8" s="106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4">
        <v>126509.87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65">
        <v>234306.01</v>
      </c>
      <c r="H11" s="49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14" t="s">
        <v>23</v>
      </c>
      <c r="E12" s="115"/>
      <c r="F12" s="116"/>
      <c r="G12" s="63">
        <f>G13+G14+G20+G21+G22+G23</f>
        <v>518842.56000000006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7" t="s">
        <v>26</v>
      </c>
      <c r="E13" s="108"/>
      <c r="F13" s="113"/>
      <c r="G13" s="66">
        <v>51848.04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7" t="s">
        <v>29</v>
      </c>
      <c r="E14" s="108"/>
      <c r="F14" s="113"/>
      <c r="G14" s="66">
        <v>60679.92</v>
      </c>
      <c r="H14" s="5"/>
    </row>
    <row r="15" spans="1:8" ht="26.25" customHeight="1" thickBot="1">
      <c r="A15" s="4"/>
      <c r="B15" s="6"/>
      <c r="C15" s="3" t="s">
        <v>16</v>
      </c>
      <c r="D15" s="107" t="s">
        <v>155</v>
      </c>
      <c r="E15" s="108"/>
      <c r="F15" s="113"/>
      <c r="G15" s="87">
        <f>63004.83+G32</f>
        <v>63880.21</v>
      </c>
      <c r="H15" s="5"/>
    </row>
    <row r="16" spans="1:8" ht="13.5" customHeight="1" thickBot="1">
      <c r="A16" s="4"/>
      <c r="B16" s="6"/>
      <c r="C16" s="3" t="s">
        <v>16</v>
      </c>
      <c r="D16" s="107" t="s">
        <v>156</v>
      </c>
      <c r="E16" s="108"/>
      <c r="F16" s="113"/>
      <c r="G16" s="67">
        <v>28370.49</v>
      </c>
      <c r="H16" s="49"/>
    </row>
    <row r="17" spans="1:8" ht="13.5" customHeight="1" thickBot="1">
      <c r="A17" s="4"/>
      <c r="B17" s="6"/>
      <c r="C17" s="3" t="s">
        <v>16</v>
      </c>
      <c r="D17" s="107" t="s">
        <v>157</v>
      </c>
      <c r="E17" s="108"/>
      <c r="F17" s="113"/>
      <c r="G17" s="66">
        <v>41006</v>
      </c>
      <c r="H17" s="5"/>
    </row>
    <row r="18" spans="1:8" ht="24.75" customHeight="1" thickBot="1">
      <c r="A18" s="4"/>
      <c r="B18" s="6"/>
      <c r="C18" s="3" t="s">
        <v>16</v>
      </c>
      <c r="D18" s="107" t="s">
        <v>18</v>
      </c>
      <c r="E18" s="108"/>
      <c r="F18" s="113"/>
      <c r="G18" s="14">
        <f>G10</f>
        <v>126509.87</v>
      </c>
      <c r="H18" s="5"/>
    </row>
    <row r="19" spans="1:8" ht="27" customHeight="1" thickBot="1">
      <c r="A19" s="4"/>
      <c r="B19" s="6"/>
      <c r="C19" s="3" t="s">
        <v>16</v>
      </c>
      <c r="D19" s="107" t="s">
        <v>55</v>
      </c>
      <c r="E19" s="108"/>
      <c r="F19" s="113"/>
      <c r="G19" s="76">
        <f>G18+G15-G17</f>
        <v>149384.08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66">
        <v>109680.48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10" t="s">
        <v>150</v>
      </c>
      <c r="E21" s="111"/>
      <c r="F21" s="112"/>
      <c r="G21" s="65">
        <v>92618.38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10" t="s">
        <v>151</v>
      </c>
      <c r="E22" s="111"/>
      <c r="F22" s="112"/>
      <c r="G22" s="65">
        <v>23311.34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42" t="s">
        <v>152</v>
      </c>
      <c r="E23" s="143"/>
      <c r="F23" s="144"/>
      <c r="G23" s="65">
        <v>180704.4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10" t="s">
        <v>35</v>
      </c>
      <c r="E24" s="111"/>
      <c r="F24" s="112"/>
      <c r="G24" s="68">
        <f>G25+G26+G27+G28+G29+G30</f>
        <v>554567.56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3">
        <v>547742.5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7" t="s">
        <v>41</v>
      </c>
      <c r="E26" s="108"/>
      <c r="F26" s="11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7" t="s">
        <v>44</v>
      </c>
      <c r="E27" s="108"/>
      <c r="F27" s="113"/>
      <c r="G27" s="83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7" t="s">
        <v>47</v>
      </c>
      <c r="E28" s="108"/>
      <c r="F28" s="113"/>
      <c r="G28" s="78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7"/>
      <c r="E29" s="108"/>
      <c r="F29" s="113"/>
      <c r="G29" s="100"/>
      <c r="H29" s="49"/>
      <c r="I29" s="5"/>
    </row>
    <row r="30" spans="1:9" ht="13.5" customHeight="1" thickBot="1">
      <c r="A30" s="4"/>
      <c r="B30" s="13"/>
      <c r="C30" s="3"/>
      <c r="D30" s="107" t="s">
        <v>176</v>
      </c>
      <c r="E30" s="108"/>
      <c r="F30" s="109"/>
      <c r="G30" s="101">
        <v>6825.06</v>
      </c>
      <c r="H30" s="49"/>
      <c r="I30" s="80"/>
    </row>
    <row r="31" spans="1:9" ht="13.5" customHeight="1" thickBot="1">
      <c r="A31" s="4"/>
      <c r="B31" s="13"/>
      <c r="C31" s="3"/>
      <c r="D31" s="107" t="s">
        <v>177</v>
      </c>
      <c r="E31" s="108"/>
      <c r="F31" s="108"/>
      <c r="G31" s="101">
        <v>6847.68</v>
      </c>
      <c r="H31" s="85"/>
      <c r="I31" s="80"/>
    </row>
    <row r="32" spans="1:10" ht="13.5" customHeight="1" thickBot="1">
      <c r="A32" s="4"/>
      <c r="B32" s="13"/>
      <c r="C32" s="3"/>
      <c r="D32" s="107" t="s">
        <v>185</v>
      </c>
      <c r="E32" s="108"/>
      <c r="F32" s="108"/>
      <c r="G32" s="101">
        <v>875.38</v>
      </c>
      <c r="H32" s="85"/>
      <c r="I32" s="80"/>
      <c r="J32" t="s">
        <v>178</v>
      </c>
    </row>
    <row r="33" spans="1:9" ht="13.5" customHeight="1" thickBot="1">
      <c r="A33" s="4"/>
      <c r="B33" s="13"/>
      <c r="C33" s="3"/>
      <c r="D33" s="107" t="s">
        <v>179</v>
      </c>
      <c r="E33" s="108"/>
      <c r="F33" s="108"/>
      <c r="G33" s="86">
        <v>701</v>
      </c>
      <c r="H33" s="85"/>
      <c r="I33" s="80"/>
    </row>
    <row r="34" spans="1:9" ht="13.5" customHeight="1" thickBot="1">
      <c r="A34" s="4"/>
      <c r="B34" s="13"/>
      <c r="C34" s="3"/>
      <c r="D34" s="107" t="s">
        <v>180</v>
      </c>
      <c r="E34" s="108"/>
      <c r="F34" s="108"/>
      <c r="G34" s="102">
        <f>G33+G30-G31</f>
        <v>678.3800000000001</v>
      </c>
      <c r="H34" s="85"/>
      <c r="I34" s="80"/>
    </row>
    <row r="35" spans="1:8" ht="35.25" customHeight="1" thickBot="1">
      <c r="A35" s="4" t="s">
        <v>56</v>
      </c>
      <c r="B35" s="77" t="s">
        <v>51</v>
      </c>
      <c r="C35" s="3" t="s">
        <v>16</v>
      </c>
      <c r="D35" s="107" t="s">
        <v>51</v>
      </c>
      <c r="E35" s="108"/>
      <c r="F35" s="113"/>
      <c r="G35" s="69">
        <f>G24+G10</f>
        <v>681077.43</v>
      </c>
      <c r="H35" s="50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107" t="s">
        <v>53</v>
      </c>
      <c r="E36" s="108"/>
      <c r="F36" s="113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7" t="s">
        <v>55</v>
      </c>
      <c r="E37" s="108"/>
      <c r="F37" s="113"/>
      <c r="G37" s="76">
        <f>G19</f>
        <v>149384.08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07" t="s">
        <v>57</v>
      </c>
      <c r="E38" s="108"/>
      <c r="F38" s="113"/>
      <c r="G38" s="103">
        <f>G11+G12-G24+G34</f>
        <v>199259.39</v>
      </c>
      <c r="H38" s="49"/>
    </row>
    <row r="39" spans="1:8" ht="38.25" customHeight="1" thickBot="1">
      <c r="A39" s="129" t="s">
        <v>58</v>
      </c>
      <c r="B39" s="130"/>
      <c r="C39" s="130"/>
      <c r="D39" s="130"/>
      <c r="E39" s="130"/>
      <c r="F39" s="139"/>
      <c r="G39" s="130"/>
      <c r="H39" s="141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41006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84">
        <v>1.82</v>
      </c>
      <c r="F42" s="81" t="s">
        <v>135</v>
      </c>
      <c r="G42" s="60">
        <v>3810334293</v>
      </c>
      <c r="H42" s="61">
        <f>G13</f>
        <v>51848.04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3.85</v>
      </c>
      <c r="F43" s="82" t="s">
        <v>136</v>
      </c>
      <c r="G43" s="60">
        <v>3848000155</v>
      </c>
      <c r="H43" s="61">
        <f>G20</f>
        <v>109680.48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2" t="s">
        <v>137</v>
      </c>
      <c r="G44" s="60">
        <v>3837003965</v>
      </c>
      <c r="H44" s="61">
        <f>G21</f>
        <v>92618.38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23311.34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180704.4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63"/>
      <c r="G47" s="113"/>
      <c r="H47" s="61">
        <f>SUM(H41:H46)</f>
        <v>499168.64</v>
      </c>
    </row>
    <row r="48" spans="1:8" ht="19.5" customHeight="1" thickBot="1">
      <c r="A48" s="129" t="s">
        <v>64</v>
      </c>
      <c r="B48" s="130"/>
      <c r="C48" s="130"/>
      <c r="D48" s="130"/>
      <c r="E48" s="130"/>
      <c r="F48" s="130"/>
      <c r="G48" s="130"/>
      <c r="H48" s="131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45" t="s">
        <v>140</v>
      </c>
      <c r="E49" s="14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45" t="s">
        <v>69</v>
      </c>
      <c r="E50" s="14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45" t="s">
        <v>71</v>
      </c>
      <c r="E51" s="14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45" t="s">
        <v>73</v>
      </c>
      <c r="E52" s="146"/>
      <c r="F52" s="56">
        <v>0</v>
      </c>
      <c r="G52" s="51"/>
      <c r="H52" s="49"/>
    </row>
    <row r="53" spans="1:8" ht="18.75" customHeight="1" thickBot="1">
      <c r="A53" s="164" t="s">
        <v>74</v>
      </c>
      <c r="B53" s="165"/>
      <c r="C53" s="165"/>
      <c r="D53" s="165"/>
      <c r="E53" s="165"/>
      <c r="F53" s="165"/>
      <c r="G53" s="165"/>
      <c r="H53" s="16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45" t="s">
        <v>15</v>
      </c>
      <c r="E54" s="14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45" t="s">
        <v>18</v>
      </c>
      <c r="E55" s="14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45" t="s">
        <v>20</v>
      </c>
      <c r="E56" s="14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45" t="s">
        <v>53</v>
      </c>
      <c r="E57" s="14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45" t="s">
        <v>55</v>
      </c>
      <c r="E58" s="14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7" t="s">
        <v>57</v>
      </c>
      <c r="E59" s="158"/>
      <c r="F59" s="57">
        <f>D66+E66+F66+G66+H66</f>
        <v>79123.83999999995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70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7">
        <f>D64/1638.64</f>
        <v>327.02361714592587</v>
      </c>
      <c r="E63" s="97">
        <f>E64/140.38</f>
        <v>1136.2119960108278</v>
      </c>
      <c r="F63" s="97">
        <f>F64/14.34</f>
        <v>3736.698047419805</v>
      </c>
      <c r="G63" s="98">
        <f>G64/22.34</f>
        <v>4627.864368845121</v>
      </c>
      <c r="H63" s="99">
        <f>H64/0.99</f>
        <v>3137.878787878788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6">
        <v>535873.98</v>
      </c>
      <c r="E64" s="66">
        <v>159501.44</v>
      </c>
      <c r="F64" s="66">
        <v>53584.25</v>
      </c>
      <c r="G64" s="75">
        <v>103386.49</v>
      </c>
      <c r="H64" s="71">
        <v>3106.5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6">
        <v>516183.28</v>
      </c>
      <c r="E65" s="66">
        <v>125067.93</v>
      </c>
      <c r="F65" s="66">
        <v>50206.04</v>
      </c>
      <c r="G65" s="72">
        <v>82424.02</v>
      </c>
      <c r="H65" s="72">
        <v>2447.55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8">
        <f>D64-D65</f>
        <v>19690.699999999953</v>
      </c>
      <c r="E66" s="78">
        <f>E64-E65</f>
        <v>34433.51000000001</v>
      </c>
      <c r="F66" s="78">
        <f>F64-F65</f>
        <v>3378.209999999999</v>
      </c>
      <c r="G66" s="79">
        <f>G64-G65</f>
        <v>20962.47</v>
      </c>
      <c r="H66" s="79">
        <f>H64-H65</f>
        <v>658.9499999999998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3">
        <v>499302.67</v>
      </c>
      <c r="E67" s="73">
        <v>159478.34</v>
      </c>
      <c r="F67" s="73">
        <v>50509.43</v>
      </c>
      <c r="G67" s="74">
        <v>98630.66</v>
      </c>
      <c r="H67" s="74">
        <v>3106.74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-36571.31</v>
      </c>
      <c r="E68" s="44">
        <f>E67-E64</f>
        <v>-23.10000000000582</v>
      </c>
      <c r="F68" s="44">
        <f>F67-F64</f>
        <v>-3074.8199999999997</v>
      </c>
      <c r="G68" s="44">
        <f>G67-G64</f>
        <v>-4755.830000000002</v>
      </c>
      <c r="H68" s="44">
        <f>H67-H64</f>
        <v>0.23999999999978172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144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144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9" t="s">
        <v>101</v>
      </c>
      <c r="B72" s="130"/>
      <c r="C72" s="130"/>
      <c r="D72" s="130"/>
      <c r="E72" s="130"/>
      <c r="F72" s="130"/>
      <c r="G72" s="130"/>
      <c r="H72" s="13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7" t="s">
        <v>186</v>
      </c>
      <c r="F73" s="108"/>
      <c r="G73" s="113"/>
      <c r="H73" s="26">
        <v>71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7"/>
      <c r="F74" s="108"/>
      <c r="G74" s="113"/>
      <c r="H74" s="26">
        <v>71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7"/>
      <c r="F75" s="108"/>
      <c r="G75" s="11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-44424.82000000001</v>
      </c>
    </row>
    <row r="77" spans="1:8" ht="25.5" customHeight="1" thickBot="1">
      <c r="A77" s="129" t="s">
        <v>107</v>
      </c>
      <c r="B77" s="130"/>
      <c r="C77" s="130"/>
      <c r="D77" s="130"/>
      <c r="E77" s="130"/>
      <c r="F77" s="130"/>
      <c r="G77" s="130"/>
      <c r="H77" s="13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7" t="s">
        <v>187</v>
      </c>
      <c r="F78" s="108"/>
      <c r="G78" s="113"/>
      <c r="H78" s="5">
        <v>18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 t="s">
        <v>188</v>
      </c>
      <c r="F79" s="155"/>
      <c r="G79" s="156"/>
      <c r="H79" s="18">
        <v>1</v>
      </c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165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170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2" t="s">
        <v>115</v>
      </c>
      <c r="D86" s="133"/>
      <c r="E86" s="134"/>
    </row>
    <row r="87" spans="1:5" ht="18.75" customHeight="1" thickBot="1">
      <c r="A87" s="29">
        <v>2</v>
      </c>
      <c r="B87" s="4" t="s">
        <v>116</v>
      </c>
      <c r="C87" s="132" t="s">
        <v>117</v>
      </c>
      <c r="D87" s="133"/>
      <c r="E87" s="134"/>
    </row>
    <row r="88" spans="1:5" ht="16.5" customHeight="1" thickBot="1">
      <c r="A88" s="29">
        <v>3</v>
      </c>
      <c r="B88" s="4" t="s">
        <v>118</v>
      </c>
      <c r="C88" s="132" t="s">
        <v>119</v>
      </c>
      <c r="D88" s="133"/>
      <c r="E88" s="134"/>
    </row>
    <row r="89" spans="1:5" ht="13.5" thickBot="1">
      <c r="A89" s="29">
        <v>4</v>
      </c>
      <c r="B89" s="4" t="s">
        <v>16</v>
      </c>
      <c r="C89" s="132" t="s">
        <v>120</v>
      </c>
      <c r="D89" s="133"/>
      <c r="E89" s="134"/>
    </row>
    <row r="90" spans="1:5" ht="24" customHeight="1" thickBot="1">
      <c r="A90" s="29">
        <v>5</v>
      </c>
      <c r="B90" s="4" t="s">
        <v>86</v>
      </c>
      <c r="C90" s="132" t="s">
        <v>121</v>
      </c>
      <c r="D90" s="133"/>
      <c r="E90" s="134"/>
    </row>
    <row r="91" spans="1:5" ht="21" customHeight="1" thickBot="1">
      <c r="A91" s="30">
        <v>6</v>
      </c>
      <c r="B91" s="31" t="s">
        <v>122</v>
      </c>
      <c r="C91" s="132" t="s">
        <v>123</v>
      </c>
      <c r="D91" s="133"/>
      <c r="E91" s="134"/>
    </row>
    <row r="93" spans="2:3" ht="15">
      <c r="B93" s="162" t="s">
        <v>171</v>
      </c>
      <c r="C93" s="162"/>
    </row>
    <row r="94" spans="2:6" ht="72">
      <c r="B94" s="88" t="s">
        <v>172</v>
      </c>
      <c r="C94" s="89" t="s">
        <v>181</v>
      </c>
      <c r="D94" s="90" t="s">
        <v>173</v>
      </c>
      <c r="E94" s="91" t="s">
        <v>174</v>
      </c>
      <c r="F94" s="92" t="s">
        <v>182</v>
      </c>
    </row>
    <row r="95" spans="2:6" ht="22.5">
      <c r="B95" s="93" t="s">
        <v>183</v>
      </c>
      <c r="C95" s="94">
        <v>1138.76</v>
      </c>
      <c r="D95" s="94">
        <v>15848.58</v>
      </c>
      <c r="E95" s="95">
        <v>11347.56</v>
      </c>
      <c r="F95" s="96">
        <f>C95+E95</f>
        <v>12486.32</v>
      </c>
    </row>
    <row r="96" spans="2:6" ht="22.5">
      <c r="B96" s="93" t="s">
        <v>184</v>
      </c>
      <c r="C96" s="94">
        <v>534.37</v>
      </c>
      <c r="D96" s="94">
        <v>10126.56</v>
      </c>
      <c r="E96" s="95">
        <v>6666.15</v>
      </c>
      <c r="F96" s="96">
        <f>C96+E96</f>
        <v>7200.5199999999995</v>
      </c>
    </row>
  </sheetData>
  <sheetProtection/>
  <mergeCells count="70">
    <mergeCell ref="B93:C93"/>
    <mergeCell ref="D37:F37"/>
    <mergeCell ref="E73:G73"/>
    <mergeCell ref="F47:G47"/>
    <mergeCell ref="E75:G75"/>
    <mergeCell ref="D52:E52"/>
    <mergeCell ref="D51:E51"/>
    <mergeCell ref="A53:H53"/>
    <mergeCell ref="D49:E49"/>
    <mergeCell ref="D38:F38"/>
    <mergeCell ref="A48:H48"/>
    <mergeCell ref="D29:F29"/>
    <mergeCell ref="D35:F35"/>
    <mergeCell ref="D12:F12"/>
    <mergeCell ref="D13:F13"/>
    <mergeCell ref="D36:F36"/>
    <mergeCell ref="A39:H39"/>
    <mergeCell ref="D16:F16"/>
    <mergeCell ref="D26:F26"/>
    <mergeCell ref="D20:F20"/>
    <mergeCell ref="A83:H83"/>
    <mergeCell ref="E80:H80"/>
    <mergeCell ref="E74:G74"/>
    <mergeCell ref="D54:E54"/>
    <mergeCell ref="D55:E55"/>
    <mergeCell ref="D50:E50"/>
    <mergeCell ref="D56:E56"/>
    <mergeCell ref="E79:G79"/>
    <mergeCell ref="D57:E57"/>
    <mergeCell ref="D59:E59"/>
    <mergeCell ref="A77:H77"/>
    <mergeCell ref="E78:G78"/>
    <mergeCell ref="D58:E58"/>
    <mergeCell ref="C91:E91"/>
    <mergeCell ref="D69:H69"/>
    <mergeCell ref="D70:H70"/>
    <mergeCell ref="C86:E86"/>
    <mergeCell ref="C87:E87"/>
    <mergeCell ref="C88:E88"/>
    <mergeCell ref="C89:E89"/>
    <mergeCell ref="A72:H72"/>
    <mergeCell ref="C90:E90"/>
    <mergeCell ref="E76:G76"/>
    <mergeCell ref="A7:H7"/>
    <mergeCell ref="D22:F22"/>
    <mergeCell ref="D23:F23"/>
    <mergeCell ref="D24:F24"/>
    <mergeCell ref="D17:F17"/>
    <mergeCell ref="D18:F18"/>
    <mergeCell ref="D19:F19"/>
    <mergeCell ref="D21:F21"/>
    <mergeCell ref="A1:H1"/>
    <mergeCell ref="D4:F4"/>
    <mergeCell ref="D5:F5"/>
    <mergeCell ref="D6:F6"/>
    <mergeCell ref="D14:F14"/>
    <mergeCell ref="D15:F15"/>
    <mergeCell ref="D10:F10"/>
    <mergeCell ref="D11:F11"/>
    <mergeCell ref="D3:F3"/>
    <mergeCell ref="D8:F8"/>
    <mergeCell ref="D31:F31"/>
    <mergeCell ref="D32:F32"/>
    <mergeCell ref="D33:F33"/>
    <mergeCell ref="D34:F34"/>
    <mergeCell ref="D30:F30"/>
    <mergeCell ref="D9:F9"/>
    <mergeCell ref="D28:F28"/>
    <mergeCell ref="D25:F25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2017-04-03T07:18:37Z</cp:lastPrinted>
  <dcterms:created xsi:type="dcterms:W3CDTF">1996-10-08T23:32:33Z</dcterms:created>
  <dcterms:modified xsi:type="dcterms:W3CDTF">2018-03-14T01:40:19Z</dcterms:modified>
  <cp:category/>
  <cp:version/>
  <cp:contentType/>
  <cp:contentStatus/>
</cp:coreProperties>
</file>