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<sst xmlns="http://schemas.openxmlformats.org/spreadsheetml/2006/main" count="69" uniqueCount="52">
  <si>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</si>
  <si>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</si>
  <si>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</si>
  <si>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</si>
  <si>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</si>
  <si>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</si>
  <si>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</si>
  <si>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</si>
  <si>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</si>
  <si>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</si>
  <si>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</si>
  <si>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</si>
  <si>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</si>
  <si>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</si>
  <si>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</si>
  <si>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</si>
  <si>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</si>
  <si>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</si>
  <si>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</si>
  <si>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</si>
  <si>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</si>
  <si>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</si>
  <si>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</si>
  <si>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</si>
  <si>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</si>
  <si>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</si>
  <si>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</si>
  <si>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</si>
  <si>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</si>
  <si>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</si>
  <si>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</si>
  <si>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</si>
  <si>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</si>
  <si>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</si>
  <si>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</si>
  <si>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</si>
  <si>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</si>
  <si>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</si>
  <si>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</si>
  <si>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</si>
  <si>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</si>
  <si>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</si>
  <si>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</si>
  <si>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</si>
  <si>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</si>
  <si>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</si>
  <si>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</si>
  <si>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</si>
  <si>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Ремонт подъездов</t>
  </si>
  <si>
    <t>план 2016</t>
  </si>
  <si>
    <t>Фрунзе</t>
  </si>
  <si>
    <t>ЖЭУ-3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</si>
</sst>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0">
      <selection activeCell="I12" sqref="I12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>
        <v>10</v>
      </c>
      <c r="D3" s="8"/>
    </row>
    <row r="4" spans="2:4" ht="15" customHeight="1">
      <c r="B4" s="9" t="s">
        <v>3</v>
      </c>
      <c r="C4" s="10">
        <v>766.3</v>
      </c>
      <c r="D4" s="11" t="s">
        <v>4</v>
      </c>
    </row>
    <row r="5" spans="2:4" ht="15.75" customHeight="1">
      <c r="B5" s="9" t="s">
        <v>5</v>
      </c>
      <c r="C5" s="10">
        <v>516.7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1">
        <v>8308.68</v>
      </c>
      <c r="E9" s="62"/>
      <c r="F9" s="23">
        <f>6639.21+1839.65</f>
        <v>8478.86</v>
      </c>
      <c r="G9" s="8">
        <v>0</v>
      </c>
      <c r="H9" s="8">
        <f>D9-F9</f>
        <v>-170.1800000000003</v>
      </c>
    </row>
    <row r="10" spans="1:8" ht="18" customHeight="1">
      <c r="A10" s="20"/>
      <c r="B10" s="21" t="s">
        <v>15</v>
      </c>
      <c r="C10" s="22" t="s">
        <v>14</v>
      </c>
      <c r="D10" s="61">
        <v>13206.96</v>
      </c>
      <c r="E10" s="62"/>
      <c r="F10" s="23">
        <f>10208.51+2923.87</f>
        <v>13132.380000000001</v>
      </c>
      <c r="G10" s="8">
        <f>D10-F10</f>
        <v>74.57999999999811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8308.68</v>
      </c>
      <c r="E14" s="22">
        <f>D14</f>
        <v>8308.68</v>
      </c>
      <c r="F14" s="22">
        <f>F9</f>
        <v>8478.86</v>
      </c>
      <c r="G14" s="34" t="s">
        <v>22</v>
      </c>
    </row>
    <row r="15" spans="1:14" ht="22.5">
      <c r="A15" s="30"/>
      <c r="B15" s="33" t="s">
        <v>23</v>
      </c>
      <c r="C15" s="22" t="s">
        <v>14</v>
      </c>
      <c r="D15" s="22">
        <v>14385</v>
      </c>
      <c r="E15" s="22">
        <f>D15</f>
        <v>14385</v>
      </c>
      <c r="F15" s="22">
        <f>11197.25+3184.73</f>
        <v>14381.98</v>
      </c>
      <c r="G15" s="35" t="s">
        <v>24</v>
      </c>
      <c r="N15" s="1">
        <f>F15*100/D15</f>
        <v>99.97900590893292</v>
      </c>
    </row>
    <row r="16" spans="1:14" ht="25.5">
      <c r="A16" s="30"/>
      <c r="B16" s="33" t="s">
        <v>25</v>
      </c>
      <c r="C16" s="22" t="s">
        <v>14</v>
      </c>
      <c r="D16" s="22">
        <v>26037.63</v>
      </c>
      <c r="E16" s="22">
        <f>D16</f>
        <v>26037.63</v>
      </c>
      <c r="F16" s="22">
        <f>19020.41+5888.53</f>
        <v>24908.94</v>
      </c>
      <c r="G16" s="35" t="s">
        <v>24</v>
      </c>
      <c r="N16" s="1">
        <f>F16*100/D16</f>
        <v>95.66515846488332</v>
      </c>
    </row>
    <row r="17" spans="1:14" ht="22.5">
      <c r="A17" s="30"/>
      <c r="B17" s="33" t="s">
        <v>26</v>
      </c>
      <c r="C17" s="22" t="s">
        <v>14</v>
      </c>
      <c r="D17" s="22">
        <v>4278.48</v>
      </c>
      <c r="E17" s="22">
        <f>D17</f>
        <v>4278.48</v>
      </c>
      <c r="F17" s="22">
        <f>3014.2+947.14</f>
        <v>3961.3399999999997</v>
      </c>
      <c r="G17" s="35" t="s">
        <v>24</v>
      </c>
      <c r="N17" s="1">
        <f>F17*100/D17</f>
        <v>92.58755445859276</v>
      </c>
    </row>
    <row r="18" spans="1:14" ht="25.5">
      <c r="A18" s="30"/>
      <c r="B18" s="33" t="s">
        <v>27</v>
      </c>
      <c r="C18" s="22" t="s">
        <v>14</v>
      </c>
      <c r="D18" s="22">
        <v>8349.92</v>
      </c>
      <c r="E18" s="22">
        <f>D18</f>
        <v>8349.92</v>
      </c>
      <c r="F18" s="22">
        <f>5445.05+2197.64</f>
        <v>7642.6900000000005</v>
      </c>
      <c r="G18" s="35" t="s">
        <v>24</v>
      </c>
      <c r="N18" s="1">
        <f>F18*100/D18</f>
        <v>91.5300984919616</v>
      </c>
    </row>
    <row r="19" spans="1:9" ht="34.5" customHeight="1">
      <c r="A19" s="20"/>
      <c r="B19" s="21" t="s">
        <v>28</v>
      </c>
      <c r="C19" s="22" t="s">
        <v>14</v>
      </c>
      <c r="D19" s="22"/>
      <c r="E19" s="22"/>
      <c r="F19" s="36">
        <f>G22-G10-G9</f>
        <v>13132.380000000001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15</v>
      </c>
      <c r="C22" s="22" t="s">
        <v>14</v>
      </c>
      <c r="D22" s="36">
        <f>D10</f>
        <v>13206.96</v>
      </c>
      <c r="E22" s="36"/>
      <c r="F22" s="40">
        <f>H27</f>
        <v>0</v>
      </c>
      <c r="G22" s="36">
        <f>D22-F22</f>
        <v>13206.96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14</v>
      </c>
      <c r="D23" s="22"/>
      <c r="E23" s="22"/>
      <c r="F23" s="22"/>
      <c r="G23" s="8">
        <f>F19</f>
        <v>13132.380000000001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50" t="s">
        <v>45</v>
      </c>
      <c r="L25" s="51" t="s">
        <v>46</v>
      </c>
      <c r="M25" s="52" t="s">
        <v>47</v>
      </c>
      <c r="N25" s="53"/>
    </row>
    <row r="26" spans="1:15" s="60" customFormat="1" ht="22.5">
      <c r="A26" s="55"/>
      <c r="B26" s="55" t="s">
        <v>51</v>
      </c>
      <c r="C26" s="55" t="s">
        <v>50</v>
      </c>
      <c r="D26" s="55">
        <v>10</v>
      </c>
      <c r="E26" s="55"/>
      <c r="F26" s="55" t="s">
        <v>48</v>
      </c>
      <c r="G26" s="55"/>
      <c r="H26" s="55"/>
      <c r="I26" s="55"/>
      <c r="J26" s="56" t="s">
        <v>49</v>
      </c>
      <c r="K26" s="55"/>
      <c r="L26" s="57"/>
      <c r="M26" s="58"/>
      <c r="N26" s="59"/>
      <c r="O26" s="59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2014-04-07T00:04:10Z</dcterms:modified>
  <cp:category/>
  <cp:version/>
  <cp:contentType/>
  <cp:contentStatus/>
</cp:coreProperties>
</file>