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<sst xmlns="http://schemas.openxmlformats.org/spreadsheetml/2006/main" count="289" uniqueCount="186">
  <si>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</si>
  <si>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</si>
  <si>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</si>
  <si>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</si>
  <si>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</si>
  <si>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</si>
  <si>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</si>
  <si>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</si>
  <si>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</si>
  <si>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</si>
  <si>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</si>
  <si>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</si>
  <si>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</si>
  <si>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</si>
  <si>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</si>
  <si>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</si>
  <si>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</si>
  <si>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</si>
  <si>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</si>
  <si>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</si>
  <si>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</si>
  <si>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</si>
  <si>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</si>
  <si>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</si>
  <si>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</si>
  <si>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</si>
  <si>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</si>
  <si>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</si>
  <si>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</si>
  <si>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</si>
  <si>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</si>
  <si>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</si>
  <si>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</si>
  <si>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</si>
  <si>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</si>
  <si>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</si>
  <si>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</si>
  <si>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</si>
  <si>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</si>
  <si>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</si>
  <si>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</si>
  <si>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</si>
  <si>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</si>
  <si>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</si>
  <si>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</si>
  <si>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</si>
  <si>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</si>
  <si>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</si>
  <si>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</si>
  <si>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</si>
  <si>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</si>
  <si>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</si>
  <si>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</si>
  <si>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</si>
  <si>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</si>
  <si>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</si>
  <si>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</si>
  <si>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</si>
  <si>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</si>
  <si>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</si>
  <si>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</si>
  <si>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</si>
  <si>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</si>
  <si>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</si>
  <si>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</si>
  <si>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</si>
  <si>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</si>
  <si>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</si>
  <si>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</si>
  <si>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</si>
  <si>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</si>
  <si>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</si>
  <si>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</si>
  <si>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</si>
  <si>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</si>
  <si>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</si>
  <si>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</si>
  <si>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</si>
  <si>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</si>
  <si>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</si>
  <si>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</si>
  <si>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</si>
  <si>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</si>
  <si>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</si>
  <si>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</si>
  <si>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</si>
  <si>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</si>
  <si>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</si>
  <si>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</si>
  <si>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</si>
  <si>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</si>
  <si>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</si>
  <si>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</si>
  <si>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</si>
  <si>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</si>
  <si>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</si>
  <si>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</si>
  <si>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</si>
  <si>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</si>
  <si>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</si>
  <si>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</si>
  <si>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</si>
  <si>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</si>
  <si>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</si>
  <si>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</si>
  <si>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</si>
  <si>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</si>
  <si>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</si>
  <si>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</si>
  <si>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</si>
  <si>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</si>
  <si>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</si>
  <si>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</si>
  <si>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</si>
  <si>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</si>
  <si>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</si>
  <si>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</si>
  <si>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</si>
  <si>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</si>
  <si>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</si>
  <si>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</si>
  <si>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</si>
  <si>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</si>
  <si>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</si>
  <si>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</si>
  <si>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</si>
  <si>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</si>
  <si>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</si>
  <si>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</si>
  <si>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</si>
  <si>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</si>
  <si>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</si>
  <si>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</si>
  <si>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</si>
  <si>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</si>
  <si>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</si>
  <si>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</si>
  <si>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</si>
  <si>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</si>
  <si>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</si>
  <si>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</si>
  <si>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</si>
  <si>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</si>
  <si>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</si>
  <si>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</si>
  <si>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</si>
  <si>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</si>
  <si>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</si>
  <si>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</si>
  <si>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</si>
  <si>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</si>
  <si>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</si>
  <si>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</si>
  <si>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</si>
  <si>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</si>
  <si>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</si>
  <si>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</si>
  <si>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</si>
  <si>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</si>
  <si>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</si>
  <si>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</si>
  <si>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</si>
  <si>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</si>
  <si>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</si>
  <si>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</si>
  <si>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</si>
  <si>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</si>
  <si>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</si>
  <si>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</si>
  <si>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</si>
  <si>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</si>
  <si>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</si>
  <si>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</si>
  <si>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</si>
  <si>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</si>
  <si>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</si>
  <si>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</si>
  <si>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</si>
  <si>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</si>
  <si>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</si>
  <si>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</si>
  <si>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</si>
  <si>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</si>
  <si>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по  ул Куприна 46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</si>
  <si>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</si>
  <si>
    <t>ООО "АДС-1"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</si>
</sst>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0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4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5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6">
        <v>45291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6">
        <v>-37737.49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70">
        <v>47315.36</v>
      </c>
      <c r="H11" s="42"/>
      <c r="I11" t="s">
        <v>168</v>
      </c>
    </row>
    <row r="12" spans="1:12" ht="51.75" customHeight="1" thickBot="1">
      <c r="A12" s="4" t="s">
        <v>21</v>
      </c>
      <c r="B12" s="61" t="s">
        <v>22</v>
      </c>
      <c r="C12" s="3" t="s">
        <v>16</v>
      </c>
      <c r="D12" s="149" t="s">
        <v>23</v>
      </c>
      <c r="E12" s="150"/>
      <c r="F12" s="151"/>
      <c r="G12" s="71">
        <f>G13+G14+G20+G22+G23</f>
        <v>58045.17</v>
      </c>
      <c r="H12" s="5"/>
      <c r="L12" s="113">
        <f>G13+G14+G20+G21+G22+G23+G24-G32</f>
        <v>64212.14999999999</v>
      </c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8">
        <v>11766.17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2">
        <v>9435.64</v>
      </c>
      <c r="H14" s="5"/>
    </row>
    <row r="15" spans="1:8" ht="26.25" customHeight="1" thickBot="1">
      <c r="A15" s="4"/>
      <c r="B15" s="6"/>
      <c r="C15" s="3" t="s">
        <v>16</v>
      </c>
      <c r="D15" s="131" t="s">
        <v>146</v>
      </c>
      <c r="E15" s="132"/>
      <c r="F15" s="136"/>
      <c r="G15" s="73">
        <v>8368.25</v>
      </c>
      <c r="H15" s="5"/>
    </row>
    <row r="16" spans="1:13" ht="13.5" customHeight="1" thickBot="1">
      <c r="A16" s="4"/>
      <c r="B16" s="6"/>
      <c r="C16" s="3" t="s">
        <v>16</v>
      </c>
      <c r="D16" s="131" t="s">
        <v>147</v>
      </c>
      <c r="E16" s="132"/>
      <c r="F16" s="136"/>
      <c r="G16" s="74">
        <v>4517.87</v>
      </c>
      <c r="H16" s="42"/>
      <c r="M16" s="113">
        <f>G14+G31-G15</f>
        <v>17802.38</v>
      </c>
    </row>
    <row r="17" spans="1:8" ht="13.5" customHeight="1" thickBot="1">
      <c r="A17" s="4"/>
      <c r="B17" s="6"/>
      <c r="C17" s="3" t="s">
        <v>16</v>
      </c>
      <c r="D17" s="131" t="s">
        <v>148</v>
      </c>
      <c r="E17" s="132"/>
      <c r="F17" s="136"/>
      <c r="G17" s="58">
        <v>4139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-37737.49</v>
      </c>
      <c r="H18" s="40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60">
        <f>G18+G15-G17</f>
        <v>-33508.24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8">
        <v>12416.18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7" t="s">
        <v>141</v>
      </c>
      <c r="E21" s="138"/>
      <c r="F21" s="139"/>
      <c r="G21" s="57">
        <v>8611.2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7" t="s">
        <v>142</v>
      </c>
      <c r="E22" s="138"/>
      <c r="F22" s="139"/>
      <c r="G22" s="57">
        <v>2713.67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0" t="s">
        <v>143</v>
      </c>
      <c r="E23" s="141"/>
      <c r="F23" s="142"/>
      <c r="G23" s="57">
        <v>21713.51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0" t="s">
        <v>175</v>
      </c>
      <c r="E24" s="141"/>
      <c r="F24" s="142"/>
      <c r="G24" s="57">
        <v>902.04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7" t="s">
        <v>35</v>
      </c>
      <c r="E25" s="138"/>
      <c r="F25" s="139"/>
      <c r="G25" s="69">
        <v>57052.29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4">
        <v>57052.29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7"/>
      <c r="H30" s="65"/>
      <c r="I30" s="62"/>
    </row>
    <row r="31" spans="1:9" ht="13.5" customHeight="1" thickBot="1">
      <c r="A31" s="4"/>
      <c r="B31" s="12"/>
      <c r="C31" s="3"/>
      <c r="D31" s="131" t="s">
        <v>159</v>
      </c>
      <c r="E31" s="132"/>
      <c r="F31" s="132"/>
      <c r="G31" s="67">
        <v>16734.99</v>
      </c>
      <c r="H31" s="66"/>
      <c r="I31" s="62"/>
    </row>
    <row r="32" spans="1:9" ht="13.5" customHeight="1" thickBot="1">
      <c r="A32" s="4"/>
      <c r="B32" s="12"/>
      <c r="C32" s="3"/>
      <c r="D32" s="131" t="s">
        <v>179</v>
      </c>
      <c r="E32" s="132"/>
      <c r="F32" s="132"/>
      <c r="G32" s="67">
        <v>3346.26</v>
      </c>
      <c r="H32" s="66"/>
      <c r="I32" s="62"/>
    </row>
    <row r="33" spans="1:10" ht="13.5" customHeight="1" thickBot="1">
      <c r="A33" s="4"/>
      <c r="B33" s="12"/>
      <c r="C33" s="3"/>
      <c r="D33" s="131" t="s">
        <v>160</v>
      </c>
      <c r="E33" s="132"/>
      <c r="F33" s="132"/>
      <c r="G33" s="67">
        <v>16202.77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1" t="s">
        <v>171</v>
      </c>
      <c r="E34" s="132"/>
      <c r="F34" s="153"/>
      <c r="G34" s="68">
        <v>2860.34</v>
      </c>
      <c r="H34" s="66"/>
      <c r="I34" s="75"/>
    </row>
    <row r="35" spans="1:9" ht="13.5" customHeight="1" thickBot="1">
      <c r="A35" s="4"/>
      <c r="B35" s="12"/>
      <c r="C35" s="3"/>
      <c r="D35" s="131" t="s">
        <v>162</v>
      </c>
      <c r="E35" s="132"/>
      <c r="F35" s="132"/>
      <c r="G35" s="68">
        <v>3433.12</v>
      </c>
      <c r="H35" s="66"/>
      <c r="I35" s="62"/>
    </row>
    <row r="36" spans="1:9" ht="13.5" customHeight="1" thickBot="1">
      <c r="A36" s="4"/>
      <c r="B36" s="12"/>
      <c r="C36" s="3"/>
      <c r="D36" s="131" t="s">
        <v>161</v>
      </c>
      <c r="E36" s="132"/>
      <c r="F36" s="132"/>
      <c r="G36" s="92">
        <f>G35+G31-G33</f>
        <v>3965.34</v>
      </c>
      <c r="H36" s="66"/>
      <c r="I36" s="62"/>
    </row>
    <row r="37" spans="1:9" ht="13.5" customHeight="1" thickBot="1">
      <c r="A37" s="4"/>
      <c r="B37" s="12"/>
      <c r="C37" s="3"/>
      <c r="D37" s="131" t="s">
        <v>180</v>
      </c>
      <c r="E37" s="132"/>
      <c r="F37" s="132"/>
      <c r="G37" s="114">
        <v>1127.02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1" t="s">
        <v>51</v>
      </c>
      <c r="E38" s="132"/>
      <c r="F38" s="136"/>
      <c r="G38" s="59">
        <f>G25+G40</f>
        <v>23544.050000000003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1" t="s">
        <v>55</v>
      </c>
      <c r="E40" s="132"/>
      <c r="F40" s="136"/>
      <c r="G40" s="60">
        <f>G19</f>
        <v>-33508.24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1" t="s">
        <v>57</v>
      </c>
      <c r="E41" s="132"/>
      <c r="F41" s="136"/>
      <c r="G41" s="43">
        <f>G11+G12+G31-G25</f>
        <v>65043.23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4.8</v>
      </c>
      <c r="F44" s="63" t="s">
        <v>133</v>
      </c>
      <c r="G44" s="53">
        <v>3837002062</v>
      </c>
      <c r="H44" s="54">
        <f>G17</f>
        <v>4139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4.3</v>
      </c>
      <c r="F45" s="63" t="s">
        <v>133</v>
      </c>
      <c r="G45" s="53">
        <v>3837002062</v>
      </c>
      <c r="H45" s="54">
        <f>G13</f>
        <v>11766.17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4.85</v>
      </c>
      <c r="F46" s="63" t="s">
        <v>133</v>
      </c>
      <c r="G46" s="53">
        <v>3848000155</v>
      </c>
      <c r="H46" s="54">
        <f>G20</f>
        <v>12416.18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1.09</v>
      </c>
      <c r="F47" s="52" t="s">
        <v>185</v>
      </c>
      <c r="G47" s="53">
        <v>3848006622</v>
      </c>
      <c r="H47" s="54">
        <f>G22</f>
        <v>2713.67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8.99</v>
      </c>
      <c r="F48" s="55" t="s">
        <v>185</v>
      </c>
      <c r="G48" s="53">
        <v>3848006622</v>
      </c>
      <c r="H48" s="54">
        <f>G23</f>
        <v>21713.51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6"/>
      <c r="G49" s="136"/>
      <c r="H49" s="54">
        <f>SUM(H44:H48)</f>
        <v>52748.53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4" t="s">
        <v>135</v>
      </c>
      <c r="E51" s="15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4" t="s">
        <v>69</v>
      </c>
      <c r="E52" s="155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54" t="s">
        <v>70</v>
      </c>
      <c r="E53" s="15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4" t="s">
        <v>72</v>
      </c>
      <c r="E54" s="155"/>
      <c r="F54" s="100">
        <v>0</v>
      </c>
      <c r="G54" s="98"/>
      <c r="H54" s="101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3" t="s">
        <v>15</v>
      </c>
      <c r="E56" s="14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3" t="s">
        <v>18</v>
      </c>
      <c r="E57" s="14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3" t="s">
        <v>20</v>
      </c>
      <c r="E58" s="14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3" t="s">
        <v>53</v>
      </c>
      <c r="E59" s="14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3" t="s">
        <v>55</v>
      </c>
      <c r="E60" s="14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6" t="s">
        <v>57</v>
      </c>
      <c r="E61" s="197"/>
      <c r="F61" s="50">
        <f>D68+E68+F68+G68+H68</f>
        <v>-239.35999999999967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15.663010847376215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7826.18</v>
      </c>
      <c r="E66" s="121"/>
      <c r="F66" s="121"/>
      <c r="G66" s="122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8065.54</v>
      </c>
      <c r="E67" s="121"/>
      <c r="F67" s="121"/>
      <c r="G67" s="123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-239.35999999999967</v>
      </c>
      <c r="E68" s="121"/>
      <c r="F68" s="121"/>
      <c r="G68" s="123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7826.18</v>
      </c>
      <c r="E69" s="124"/>
      <c r="F69" s="125"/>
      <c r="G69" s="125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6"/>
      <c r="F70" s="126"/>
      <c r="G70" s="12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137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137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3"/>
      <c r="F75" s="134"/>
      <c r="G75" s="135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3"/>
      <c r="F76" s="134"/>
      <c r="G76" s="135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3"/>
      <c r="F77" s="134"/>
      <c r="G77" s="135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3"/>
      <c r="F78" s="174"/>
      <c r="G78" s="175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3">
        <v>0</v>
      </c>
      <c r="F80" s="164"/>
      <c r="G80" s="165"/>
      <c r="H80" s="110">
        <v>0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6">
        <v>0</v>
      </c>
      <c r="F81" s="167"/>
      <c r="G81" s="168"/>
      <c r="H81" s="111">
        <v>0</v>
      </c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70" t="s">
        <v>152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157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163</v>
      </c>
      <c r="C95" s="201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899.36</v>
      </c>
      <c r="D97" s="129"/>
      <c r="E97" s="130"/>
      <c r="F97" s="85">
        <f>C97+D97-E97</f>
        <v>899.36</v>
      </c>
    </row>
    <row r="98" spans="2:6" ht="22.5">
      <c r="B98" s="84" t="s">
        <v>167</v>
      </c>
      <c r="C98" s="77">
        <v>906.35</v>
      </c>
      <c r="D98" s="129"/>
      <c r="E98" s="130"/>
      <c r="F98" s="85">
        <f>C98+D98-E98</f>
        <v>906.35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2024-03-24T08:09:37Z</dcterms:modified>
  <cp:category/>
  <cp:version/>
  <cp:contentType/>
  <cp:contentStatus/>
</cp:coreProperties>
</file>