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'Лист3'!$A$1:$M$39</definedName>
  </definedNames>
  <calcPr fullCalcOnLoad="1"/>
</workbook>
</file>

<file path=xl/sharedStrings.xml><?xml version="1.0" encoding="utf-8"?>
<sst xmlns="http://schemas.openxmlformats.org/spreadsheetml/2006/main" count="134" uniqueCount="77">
  <si>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</si>
  <si>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</si>
  <si>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</si>
  <si>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</si>
  <si>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</si>
  <si>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</si>
  <si>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</si>
  <si>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</si>
  <si>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</si>
  <si>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</si>
  <si>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</si>
  <si>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</si>
  <si>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</si>
  <si>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</si>
  <si>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</si>
  <si>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</si>
  <si>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</si>
  <si>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</si>
  <si>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</si>
  <si>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</si>
  <si>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</si>
  <si>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</si>
  <si>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</si>
  <si>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</si>
  <si>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</si>
  <si>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</si>
  <si>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</si>
  <si>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</si>
  <si>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</si>
  <si>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</si>
  <si>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</si>
  <si>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</si>
  <si>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</si>
  <si>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</si>
  <si>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</si>
  <si>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</si>
  <si>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</si>
  <si>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</si>
  <si>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</si>
  <si>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</si>
  <si>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</si>
  <si>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</si>
  <si>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</si>
  <si>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</si>
  <si>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</si>
  <si>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</si>
  <si>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</si>
  <si>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</si>
  <si>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</si>
  <si>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</si>
  <si>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выполнено</t>
  </si>
  <si>
    <t>17 Ж/3</t>
  </si>
  <si>
    <t>ремонт кровли</t>
  </si>
  <si>
    <t>калькул.</t>
  </si>
  <si>
    <t>очистка подвала от быт мусора</t>
  </si>
  <si>
    <t>7 чел/</t>
  </si>
  <si>
    <t>план 2014</t>
  </si>
  <si>
    <t>Отмостка</t>
  </si>
  <si>
    <t>1 Б</t>
  </si>
  <si>
    <t>17, 25</t>
  </si>
  <si>
    <t>Межпанельные швы</t>
  </si>
  <si>
    <t>3 м</t>
  </si>
  <si>
    <t>установка рамы</t>
  </si>
  <si>
    <t>0,8 м2</t>
  </si>
  <si>
    <t>установка входной двери</t>
  </si>
  <si>
    <t>5,76 м2</t>
  </si>
  <si>
    <t>№26-12/13</t>
  </si>
  <si>
    <t>установка дверей</t>
  </si>
  <si>
    <t>2,2 м2</t>
  </si>
  <si>
    <t>Ремонт водостоков</t>
  </si>
  <si>
    <t>Ремонт вентиляции</t>
  </si>
  <si>
    <t>10 м</t>
  </si>
  <si>
    <t>6 м</t>
  </si>
  <si>
    <t>Ремонт фасада</t>
  </si>
  <si>
    <t>Таблички на подъезды</t>
  </si>
  <si>
    <t>40 м2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</si>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</sst>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4" fontId="1" fillId="0" borderId="12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J16" sqref="J16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5" t="s">
        <v>0</v>
      </c>
      <c r="E1" s="86"/>
      <c r="F1" s="86"/>
      <c r="G1" s="3"/>
      <c r="H1" s="4"/>
      <c r="I1" s="4"/>
    </row>
    <row r="2" spans="2:9" ht="12.75">
      <c r="B2" s="2"/>
      <c r="D2" s="87" t="s">
        <v>1</v>
      </c>
      <c r="E2" s="88"/>
      <c r="F2" s="88"/>
      <c r="G2" s="5"/>
      <c r="H2" s="4"/>
      <c r="I2" s="4"/>
    </row>
    <row r="3" spans="1:4" ht="18.75" customHeight="1">
      <c r="A3" s="4"/>
      <c r="B3" s="6" t="s">
        <v>2</v>
      </c>
      <c r="C3" s="7" t="s">
        <v>58</v>
      </c>
      <c r="D3" s="8"/>
    </row>
    <row r="4" spans="2:4" ht="15" customHeight="1">
      <c r="B4" s="9" t="s">
        <v>3</v>
      </c>
      <c r="C4" s="10">
        <v>1914.6</v>
      </c>
      <c r="D4" s="11" t="s">
        <v>4</v>
      </c>
    </row>
    <row r="5" spans="2:4" ht="15.75" customHeight="1">
      <c r="B5" s="9" t="s">
        <v>5</v>
      </c>
      <c r="C5" s="10">
        <v>1761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9" t="s">
        <v>9</v>
      </c>
      <c r="E8" s="9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83">
        <v>28293.12</v>
      </c>
      <c r="E9" s="84"/>
      <c r="F9" s="23">
        <f>37078.47+2400.72</f>
        <v>39479.19</v>
      </c>
      <c r="G9" s="8">
        <v>0</v>
      </c>
      <c r="H9" s="8">
        <f>D9-F9</f>
        <v>-11186.070000000003</v>
      </c>
    </row>
    <row r="10" spans="1:8" ht="18" customHeight="1">
      <c r="A10" s="20"/>
      <c r="B10" s="21" t="s">
        <v>15</v>
      </c>
      <c r="C10" s="22" t="s">
        <v>14</v>
      </c>
      <c r="D10" s="83">
        <v>44972.88</v>
      </c>
      <c r="E10" s="84"/>
      <c r="F10" s="23">
        <f>35320.02+3815.68</f>
        <v>39135.7</v>
      </c>
      <c r="G10" s="8">
        <f>D10-F10</f>
        <v>5837.18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28293.12</v>
      </c>
      <c r="E14" s="22">
        <f>D14</f>
        <v>28293.12</v>
      </c>
      <c r="F14" s="22">
        <f>F9</f>
        <v>39479.19</v>
      </c>
      <c r="G14" s="34" t="s">
        <v>22</v>
      </c>
    </row>
    <row r="15" spans="1:14" ht="22.5">
      <c r="A15" s="30"/>
      <c r="B15" s="33" t="s">
        <v>23</v>
      </c>
      <c r="C15" s="22" t="s">
        <v>14</v>
      </c>
      <c r="D15" s="22">
        <v>48984.48</v>
      </c>
      <c r="E15" s="22">
        <f>D15</f>
        <v>48984.48</v>
      </c>
      <c r="F15" s="22">
        <f>33068.93+4155.94</f>
        <v>37224.87</v>
      </c>
      <c r="G15" s="35" t="s">
        <v>24</v>
      </c>
      <c r="N15" s="1">
        <f>F15*100/D15</f>
        <v>75.9931921294255</v>
      </c>
    </row>
    <row r="16" spans="1:14" ht="25.5">
      <c r="A16" s="30"/>
      <c r="B16" s="33" t="s">
        <v>25</v>
      </c>
      <c r="C16" s="22" t="s">
        <v>14</v>
      </c>
      <c r="D16" s="22">
        <v>87997.4</v>
      </c>
      <c r="E16" s="22">
        <f>D16</f>
        <v>87997.4</v>
      </c>
      <c r="F16" s="22">
        <f>64060.11+7495.68</f>
        <v>71555.79000000001</v>
      </c>
      <c r="G16" s="35" t="s">
        <v>24</v>
      </c>
      <c r="J16" s="1" t="s">
        <v>76</v>
      </c>
      <c r="N16" s="1">
        <f>F16*100/D16</f>
        <v>81.31580023955254</v>
      </c>
    </row>
    <row r="17" spans="1:14" ht="22.5">
      <c r="A17" s="30"/>
      <c r="B17" s="33" t="s">
        <v>26</v>
      </c>
      <c r="C17" s="22" t="s">
        <v>14</v>
      </c>
      <c r="D17" s="22">
        <v>14568.72</v>
      </c>
      <c r="E17" s="22">
        <f>D17</f>
        <v>14568.72</v>
      </c>
      <c r="F17" s="22">
        <f>8679.65+1236.03</f>
        <v>9915.68</v>
      </c>
      <c r="G17" s="35" t="s">
        <v>24</v>
      </c>
      <c r="N17" s="1">
        <f>F17*100/D17</f>
        <v>68.0614357335442</v>
      </c>
    </row>
    <row r="18" spans="1:14" ht="25.5">
      <c r="A18" s="30"/>
      <c r="B18" s="33" t="s">
        <v>27</v>
      </c>
      <c r="C18" s="22" t="s">
        <v>14</v>
      </c>
      <c r="D18" s="22">
        <v>28433.52</v>
      </c>
      <c r="E18" s="22">
        <f>D18</f>
        <v>28433.52</v>
      </c>
      <c r="F18" s="22">
        <f>14569.45+2807.03</f>
        <v>17376.48</v>
      </c>
      <c r="G18" s="35" t="s">
        <v>24</v>
      </c>
      <c r="N18" s="1">
        <f>F18*100/D18</f>
        <v>61.11265858043605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12393.55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44972.88</v>
      </c>
      <c r="E22" s="36"/>
      <c r="F22" s="40">
        <f>H37</f>
        <v>26742.149999999998</v>
      </c>
      <c r="G22" s="36">
        <f>D22-F22</f>
        <v>18230.73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12393.55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3" s="60" customFormat="1" ht="22.5">
      <c r="A26" s="55" t="s">
        <v>51</v>
      </c>
      <c r="B26" s="57" t="s">
        <v>48</v>
      </c>
      <c r="C26" s="57" t="s">
        <v>49</v>
      </c>
      <c r="D26" s="79" t="s">
        <v>58</v>
      </c>
      <c r="E26" s="79" t="s">
        <v>59</v>
      </c>
      <c r="F26" s="55" t="s">
        <v>52</v>
      </c>
      <c r="G26" s="57"/>
      <c r="H26" s="57">
        <v>1607.62</v>
      </c>
      <c r="I26" s="57">
        <v>388.06</v>
      </c>
      <c r="J26" s="58">
        <v>41453</v>
      </c>
      <c r="K26" s="55" t="s">
        <v>50</v>
      </c>
      <c r="L26" s="56">
        <v>41453</v>
      </c>
      <c r="M26" s="59"/>
    </row>
    <row r="27" spans="1:15" s="60" customFormat="1" ht="22.5">
      <c r="A27" s="55">
        <v>48</v>
      </c>
      <c r="B27" s="57" t="s">
        <v>48</v>
      </c>
      <c r="C27" s="57" t="s">
        <v>49</v>
      </c>
      <c r="D27" s="79" t="s">
        <v>58</v>
      </c>
      <c r="E27" s="79">
        <v>22</v>
      </c>
      <c r="F27" s="55" t="s">
        <v>60</v>
      </c>
      <c r="G27" s="79" t="s">
        <v>61</v>
      </c>
      <c r="H27" s="57">
        <v>1680</v>
      </c>
      <c r="I27" s="57">
        <v>363</v>
      </c>
      <c r="J27" s="58">
        <v>41547</v>
      </c>
      <c r="K27" s="55" t="s">
        <v>50</v>
      </c>
      <c r="L27" s="56">
        <v>41547</v>
      </c>
      <c r="M27" s="59"/>
      <c r="N27" s="61"/>
      <c r="O27" s="61"/>
    </row>
    <row r="28" spans="1:13" s="60" customFormat="1" ht="12.75">
      <c r="A28" s="62">
        <v>68</v>
      </c>
      <c r="B28" s="63" t="s">
        <v>48</v>
      </c>
      <c r="C28" s="63" t="s">
        <v>49</v>
      </c>
      <c r="D28" s="80" t="s">
        <v>58</v>
      </c>
      <c r="E28" s="80"/>
      <c r="F28" s="55" t="s">
        <v>62</v>
      </c>
      <c r="G28" s="82" t="s">
        <v>63</v>
      </c>
      <c r="H28" s="63">
        <v>1620</v>
      </c>
      <c r="I28" s="63">
        <v>326</v>
      </c>
      <c r="J28" s="64">
        <v>41578</v>
      </c>
      <c r="K28" s="62" t="s">
        <v>50</v>
      </c>
      <c r="L28" s="65">
        <v>41578</v>
      </c>
      <c r="M28" s="66"/>
    </row>
    <row r="29" spans="1:13" s="60" customFormat="1" ht="22.5">
      <c r="A29" s="62">
        <v>93</v>
      </c>
      <c r="B29" s="63" t="s">
        <v>48</v>
      </c>
      <c r="C29" s="57" t="s">
        <v>49</v>
      </c>
      <c r="D29" s="79" t="s">
        <v>58</v>
      </c>
      <c r="E29" s="79"/>
      <c r="F29" s="55" t="s">
        <v>64</v>
      </c>
      <c r="G29" s="82" t="s">
        <v>65</v>
      </c>
      <c r="H29" s="63">
        <v>16154</v>
      </c>
      <c r="I29" s="63">
        <v>4355</v>
      </c>
      <c r="J29" s="67">
        <v>41607</v>
      </c>
      <c r="K29" s="62" t="s">
        <v>50</v>
      </c>
      <c r="L29" s="65">
        <v>41607</v>
      </c>
      <c r="M29" s="66"/>
    </row>
    <row r="30" spans="1:13" s="61" customFormat="1" ht="22.5">
      <c r="A30" s="68" t="s">
        <v>66</v>
      </c>
      <c r="B30" s="63" t="s">
        <v>48</v>
      </c>
      <c r="C30" s="57" t="s">
        <v>49</v>
      </c>
      <c r="D30" s="79" t="s">
        <v>58</v>
      </c>
      <c r="E30" s="79"/>
      <c r="F30" s="55" t="s">
        <v>67</v>
      </c>
      <c r="G30" s="82" t="s">
        <v>68</v>
      </c>
      <c r="H30" s="63">
        <v>4908.43</v>
      </c>
      <c r="I30" s="63">
        <v>462.82</v>
      </c>
      <c r="J30" s="67">
        <v>41635</v>
      </c>
      <c r="K30" s="62" t="s">
        <v>50</v>
      </c>
      <c r="L30" s="65">
        <v>41635</v>
      </c>
      <c r="M30" s="66">
        <v>26</v>
      </c>
    </row>
    <row r="31" spans="1:13" s="76" customFormat="1" ht="22.5">
      <c r="A31" s="69" t="s">
        <v>53</v>
      </c>
      <c r="B31" s="69" t="s">
        <v>48</v>
      </c>
      <c r="C31" s="70" t="s">
        <v>49</v>
      </c>
      <c r="D31" s="81" t="s">
        <v>58</v>
      </c>
      <c r="E31" s="81">
        <v>3</v>
      </c>
      <c r="F31" s="78" t="s">
        <v>54</v>
      </c>
      <c r="G31" s="81" t="s">
        <v>55</v>
      </c>
      <c r="H31" s="69">
        <v>772.1</v>
      </c>
      <c r="I31" s="69"/>
      <c r="J31" s="72">
        <v>41638</v>
      </c>
      <c r="K31" s="77" t="s">
        <v>50</v>
      </c>
      <c r="L31" s="74">
        <v>41604</v>
      </c>
      <c r="M31" s="75"/>
    </row>
    <row r="32" spans="1:13" s="60" customFormat="1" ht="22.5">
      <c r="A32" s="62"/>
      <c r="B32" s="63" t="s">
        <v>48</v>
      </c>
      <c r="C32" s="57" t="s">
        <v>49</v>
      </c>
      <c r="D32" s="79" t="s">
        <v>58</v>
      </c>
      <c r="E32" s="57"/>
      <c r="F32" s="55" t="s">
        <v>69</v>
      </c>
      <c r="G32" s="82" t="s">
        <v>71</v>
      </c>
      <c r="H32" s="63"/>
      <c r="I32" s="63"/>
      <c r="J32" s="67" t="s">
        <v>56</v>
      </c>
      <c r="K32" s="63"/>
      <c r="L32" s="65"/>
      <c r="M32" s="66"/>
    </row>
    <row r="33" spans="1:13" s="61" customFormat="1" ht="22.5">
      <c r="A33" s="68"/>
      <c r="B33" s="63" t="s">
        <v>48</v>
      </c>
      <c r="C33" s="57" t="s">
        <v>49</v>
      </c>
      <c r="D33" s="79" t="s">
        <v>58</v>
      </c>
      <c r="E33" s="57"/>
      <c r="F33" s="55" t="s">
        <v>70</v>
      </c>
      <c r="G33" s="82" t="s">
        <v>72</v>
      </c>
      <c r="H33" s="63"/>
      <c r="I33" s="63"/>
      <c r="J33" s="67" t="s">
        <v>56</v>
      </c>
      <c r="K33" s="63"/>
      <c r="L33" s="65"/>
      <c r="M33" s="66"/>
    </row>
    <row r="34" spans="1:13" s="61" customFormat="1" ht="22.5">
      <c r="A34" s="68"/>
      <c r="B34" s="63" t="s">
        <v>48</v>
      </c>
      <c r="C34" s="57" t="s">
        <v>49</v>
      </c>
      <c r="D34" s="79" t="s">
        <v>58</v>
      </c>
      <c r="E34" s="57"/>
      <c r="F34" s="55" t="s">
        <v>74</v>
      </c>
      <c r="G34" s="82">
        <v>4</v>
      </c>
      <c r="H34" s="63"/>
      <c r="I34" s="63"/>
      <c r="J34" s="67" t="s">
        <v>56</v>
      </c>
      <c r="K34" s="63"/>
      <c r="L34" s="65"/>
      <c r="M34" s="66"/>
    </row>
    <row r="35" spans="1:13" s="61" customFormat="1" ht="12.75">
      <c r="A35" s="68"/>
      <c r="B35" s="63" t="s">
        <v>48</v>
      </c>
      <c r="C35" s="57" t="s">
        <v>49</v>
      </c>
      <c r="D35" s="79" t="s">
        <v>58</v>
      </c>
      <c r="E35" s="57"/>
      <c r="F35" s="55" t="s">
        <v>57</v>
      </c>
      <c r="G35" s="82" t="s">
        <v>75</v>
      </c>
      <c r="H35" s="63"/>
      <c r="I35" s="63"/>
      <c r="J35" s="67" t="s">
        <v>56</v>
      </c>
      <c r="K35" s="63"/>
      <c r="L35" s="65"/>
      <c r="M35" s="66"/>
    </row>
    <row r="36" spans="1:13" s="76" customFormat="1" ht="12.75">
      <c r="A36" s="69"/>
      <c r="B36" s="69" t="s">
        <v>48</v>
      </c>
      <c r="C36" s="70" t="s">
        <v>49</v>
      </c>
      <c r="D36" s="81" t="s">
        <v>58</v>
      </c>
      <c r="E36" s="71"/>
      <c r="F36" s="78" t="s">
        <v>73</v>
      </c>
      <c r="G36" s="70"/>
      <c r="H36" s="69"/>
      <c r="I36" s="69"/>
      <c r="J36" s="72" t="s">
        <v>56</v>
      </c>
      <c r="K36" s="73"/>
      <c r="L36" s="74"/>
      <c r="M36" s="75"/>
    </row>
    <row r="37" ht="12.75">
      <c r="H37" s="1">
        <f>SUM(H26:H31)</f>
        <v>26742.149999999998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2014-04-10T05:47:31Z</dcterms:modified>
  <cp:category/>
  <cp:version/>
  <cp:contentType/>
  <cp:contentStatus/>
</cp:coreProperties>
</file>