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'Лист3'!$A$1:$M$35</definedName>
  </definedNames>
  <calcPr fullCalcOnLoad="1"/>
</workbook>
</file>

<file path=xl/sharedStrings.xml><?xml version="1.0" encoding="utf-8"?>
<sst xmlns="http://schemas.openxmlformats.org/spreadsheetml/2006/main" count="95" uniqueCount="60">
  <si>
    <t>О Т Ч Е Т по М К Д</t>
  </si>
  <si>
    <t>за период с 01.01.2013 г. по 31.12.2013 г.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</si>
  <si>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</si>
  <si>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</si>
  <si>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</si>
  <si>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</si>
  <si>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</si>
  <si>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</si>
  <si>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</si>
  <si>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</si>
  <si>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</si>
  <si>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</si>
  <si>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</si>
  <si>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</si>
  <si>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</si>
  <si>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</si>
  <si>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</si>
  <si>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</si>
  <si>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</si>
  <si>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</si>
  <si>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</si>
  <si>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</si>
  <si>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</si>
  <si>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</si>
  <si>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</si>
  <si>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</si>
  <si>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</si>
  <si>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</si>
  <si>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</si>
  <si>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</si>
  <si>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</si>
  <si>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</si>
  <si>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</si>
  <si>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</si>
  <si>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</si>
  <si>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</si>
  <si>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</si>
  <si>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</si>
  <si>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</si>
  <si>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</si>
  <si>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</si>
  <si>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</si>
  <si>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</si>
  <si>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</si>
  <si>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</si>
  <si>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погашение дебиторской задолженности</t>
  </si>
  <si>
    <t>ЖЭУ-3</t>
  </si>
  <si>
    <t>выполнено</t>
  </si>
  <si>
    <t>Таблички на подъезды</t>
  </si>
  <si>
    <t>Остаток ден.средств с учетом задолженности населения</t>
  </si>
  <si>
    <t>план 2014</t>
  </si>
  <si>
    <t>СОЛНЕЧНАЯ</t>
  </si>
  <si>
    <t>Солнечная</t>
  </si>
  <si>
    <t>остекление</t>
  </si>
  <si>
    <t>0,5 м2</t>
  </si>
  <si>
    <t>Утепление чердачного помещения</t>
  </si>
  <si>
    <t>Ремонт слуховых окон</t>
  </si>
  <si>
    <t>Отмостка</t>
  </si>
  <si>
    <t>Ремонт дверей</t>
  </si>
  <si>
    <t>Ремонт подъездов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</si>
</sst>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12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0" fontId="8" fillId="0" borderId="0" xfId="0" applyFont="1" applyAlignment="1">
      <alignment vertical="center" wrapText="1"/>
    </xf>
    <xf numFmtId="2" fontId="1" fillId="0" borderId="12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0" fontId="9" fillId="0" borderId="7" xfId="0" applyFont="1" applyBorder="1" applyAlignment="1">
      <alignment vertical="center"/>
    </xf>
    <xf numFmtId="0" fontId="9" fillId="0" borderId="7" xfId="0" applyFont="1" applyBorder="1" applyAlignment="1">
      <alignment vertical="center" wrapText="1"/>
    </xf>
    <xf numFmtId="14" fontId="9" fillId="0" borderId="13" xfId="0" applyNumberFormat="1" applyFont="1" applyBorder="1" applyAlignment="1">
      <alignment vertical="center"/>
    </xf>
    <xf numFmtId="0" fontId="9" fillId="0" borderId="8" xfId="0" applyFont="1" applyBorder="1" applyAlignment="1">
      <alignment vertical="center"/>
    </xf>
    <xf numFmtId="1" fontId="1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3"/>
  <sheetViews>
    <sheetView tabSelected="1" view="pageBreakPreview" zoomScaleSheetLayoutView="100" workbookViewId="0" topLeftCell="A1">
      <selection activeCell="K32" sqref="K32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4" width="7.28125" style="1" customWidth="1"/>
    <col min="15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58" t="s">
        <v>0</v>
      </c>
      <c r="E1" s="59"/>
      <c r="F1" s="59"/>
      <c r="G1" s="3"/>
      <c r="H1" s="4"/>
      <c r="I1" s="4"/>
    </row>
    <row r="2" spans="2:9" ht="12.75">
      <c r="B2" s="2"/>
      <c r="D2" s="60" t="s">
        <v>1</v>
      </c>
      <c r="E2" s="61"/>
      <c r="F2" s="61"/>
      <c r="G2" s="5"/>
      <c r="H2" s="4"/>
      <c r="I2" s="4"/>
    </row>
    <row r="3" spans="1:4" ht="18.75" customHeight="1">
      <c r="A3" s="4"/>
      <c r="B3" s="6" t="s">
        <v>51</v>
      </c>
      <c r="C3" s="7">
        <v>20</v>
      </c>
      <c r="D3" s="8"/>
    </row>
    <row r="4" spans="2:4" ht="15" customHeight="1">
      <c r="B4" s="9" t="s">
        <v>2</v>
      </c>
      <c r="C4" s="10">
        <v>2322.6</v>
      </c>
      <c r="D4" s="11" t="s">
        <v>3</v>
      </c>
    </row>
    <row r="5" spans="2:4" ht="15.75" customHeight="1">
      <c r="B5" s="9" t="s">
        <v>4</v>
      </c>
      <c r="C5" s="10">
        <v>2044.6</v>
      </c>
      <c r="D5" s="11" t="s">
        <v>3</v>
      </c>
    </row>
    <row r="6" ht="12.75">
      <c r="B6" s="2"/>
    </row>
    <row r="7" spans="1:3" ht="15.75">
      <c r="A7" s="12" t="s">
        <v>5</v>
      </c>
      <c r="B7" s="13"/>
      <c r="C7" s="4"/>
    </row>
    <row r="8" spans="1:8" s="19" customFormat="1" ht="48.75" customHeight="1">
      <c r="A8" s="14"/>
      <c r="B8" s="15" t="s">
        <v>6</v>
      </c>
      <c r="C8" s="16" t="s">
        <v>7</v>
      </c>
      <c r="D8" s="62" t="s">
        <v>8</v>
      </c>
      <c r="E8" s="63"/>
      <c r="F8" s="17" t="s">
        <v>9</v>
      </c>
      <c r="G8" s="16" t="s">
        <v>10</v>
      </c>
      <c r="H8" s="18" t="s">
        <v>11</v>
      </c>
    </row>
    <row r="9" spans="1:8" ht="35.25" customHeight="1">
      <c r="A9" s="20"/>
      <c r="B9" s="21" t="s">
        <v>12</v>
      </c>
      <c r="C9" s="22" t="s">
        <v>13</v>
      </c>
      <c r="D9" s="56">
        <v>32856</v>
      </c>
      <c r="E9" s="57"/>
      <c r="F9" s="23">
        <f>33014.33+2588.82</f>
        <v>35603.15</v>
      </c>
      <c r="G9" s="8">
        <v>0</v>
      </c>
      <c r="H9" s="8">
        <f>D9-F9</f>
        <v>-2747.1500000000015</v>
      </c>
    </row>
    <row r="10" spans="1:8" ht="18" customHeight="1">
      <c r="A10" s="20"/>
      <c r="B10" s="21" t="s">
        <v>14</v>
      </c>
      <c r="C10" s="22" t="s">
        <v>13</v>
      </c>
      <c r="D10" s="56">
        <v>52227.12</v>
      </c>
      <c r="E10" s="57"/>
      <c r="F10" s="23">
        <f>43100.15+4114.92</f>
        <v>47215.07</v>
      </c>
      <c r="G10" s="8">
        <f>D10-F10</f>
        <v>5012.050000000003</v>
      </c>
      <c r="H10" s="8"/>
    </row>
    <row r="11" spans="1:6" ht="15.75">
      <c r="A11" s="24" t="s">
        <v>15</v>
      </c>
      <c r="B11" s="25"/>
      <c r="C11" s="26"/>
      <c r="D11" s="27"/>
      <c r="E11" s="27"/>
      <c r="F11" s="27"/>
    </row>
    <row r="12" spans="1:7" s="19" customFormat="1" ht="36" customHeight="1">
      <c r="A12" s="28"/>
      <c r="B12" s="29" t="s">
        <v>16</v>
      </c>
      <c r="C12" s="16" t="s">
        <v>7</v>
      </c>
      <c r="D12" s="18" t="s">
        <v>17</v>
      </c>
      <c r="E12" s="18" t="s">
        <v>18</v>
      </c>
      <c r="F12" s="18" t="s">
        <v>19</v>
      </c>
      <c r="G12" s="18" t="s">
        <v>20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39" customHeight="1">
      <c r="A14" s="30"/>
      <c r="B14" s="33" t="s">
        <v>12</v>
      </c>
      <c r="C14" s="22" t="s">
        <v>13</v>
      </c>
      <c r="D14" s="22">
        <f>D9</f>
        <v>32856</v>
      </c>
      <c r="E14" s="22">
        <f>D14</f>
        <v>32856</v>
      </c>
      <c r="F14" s="22">
        <f>F9</f>
        <v>35603.15</v>
      </c>
      <c r="G14" s="34" t="s">
        <v>45</v>
      </c>
    </row>
    <row r="15" spans="1:14" ht="22.5">
      <c r="A15" s="30"/>
      <c r="B15" s="33" t="s">
        <v>22</v>
      </c>
      <c r="C15" s="22" t="s">
        <v>13</v>
      </c>
      <c r="D15" s="22">
        <v>56885.4</v>
      </c>
      <c r="E15" s="22">
        <f>D15</f>
        <v>56885.4</v>
      </c>
      <c r="F15" s="22">
        <f>45284.48+4482.02</f>
        <v>49766.5</v>
      </c>
      <c r="G15" s="35" t="s">
        <v>21</v>
      </c>
      <c r="N15" s="1">
        <f>F15*100/D15</f>
        <v>87.48554110545061</v>
      </c>
    </row>
    <row r="16" spans="1:14" ht="25.5">
      <c r="A16" s="30"/>
      <c r="B16" s="33" t="s">
        <v>23</v>
      </c>
      <c r="C16" s="22" t="s">
        <v>13</v>
      </c>
      <c r="D16" s="22">
        <v>101716.03</v>
      </c>
      <c r="E16" s="22">
        <f>D16</f>
        <v>101716.03</v>
      </c>
      <c r="F16" s="22">
        <f>79757.24+7960.67</f>
        <v>87717.91</v>
      </c>
      <c r="G16" s="35" t="s">
        <v>21</v>
      </c>
      <c r="N16" s="1">
        <f>F16*100/D16</f>
        <v>86.23803937294839</v>
      </c>
    </row>
    <row r="17" spans="1:14" ht="22.5">
      <c r="A17" s="30"/>
      <c r="B17" s="33" t="s">
        <v>24</v>
      </c>
      <c r="C17" s="22" t="s">
        <v>13</v>
      </c>
      <c r="D17" s="22">
        <v>16918.8</v>
      </c>
      <c r="E17" s="22">
        <f>D17</f>
        <v>16918.8</v>
      </c>
      <c r="F17" s="22">
        <f>12213.69+1333</f>
        <v>13546.69</v>
      </c>
      <c r="G17" s="35" t="s">
        <v>21</v>
      </c>
      <c r="N17" s="1">
        <f>F17*100/D17</f>
        <v>80.06885831146417</v>
      </c>
    </row>
    <row r="18" spans="1:14" ht="25.5">
      <c r="A18" s="30"/>
      <c r="B18" s="33" t="s">
        <v>25</v>
      </c>
      <c r="C18" s="22" t="s">
        <v>13</v>
      </c>
      <c r="D18" s="22">
        <v>32791.6</v>
      </c>
      <c r="E18" s="22">
        <f>D18</f>
        <v>32791.6</v>
      </c>
      <c r="F18" s="22">
        <f>21338.31+3008.78</f>
        <v>24347.09</v>
      </c>
      <c r="G18" s="35" t="s">
        <v>21</v>
      </c>
      <c r="N18" s="1">
        <f>F18*100/D18</f>
        <v>74.24794764512863</v>
      </c>
    </row>
    <row r="19" spans="1:9" ht="34.5" customHeight="1">
      <c r="A19" s="20"/>
      <c r="B19" s="21" t="s">
        <v>49</v>
      </c>
      <c r="C19" s="22" t="s">
        <v>13</v>
      </c>
      <c r="D19" s="22"/>
      <c r="E19" s="22"/>
      <c r="F19" s="36">
        <f>G22-G10-G9</f>
        <v>46821.07</v>
      </c>
      <c r="G19" s="35"/>
      <c r="I19" s="37"/>
    </row>
    <row r="20" spans="1:7" ht="15.75">
      <c r="A20" s="24" t="s">
        <v>26</v>
      </c>
      <c r="B20" s="25"/>
      <c r="C20" s="26"/>
      <c r="D20" s="27"/>
      <c r="E20" s="27"/>
      <c r="F20" s="27"/>
      <c r="G20" s="27"/>
    </row>
    <row r="21" spans="2:7" ht="25.5">
      <c r="B21" s="9"/>
      <c r="C21" s="38" t="s">
        <v>7</v>
      </c>
      <c r="D21" s="39" t="s">
        <v>27</v>
      </c>
      <c r="E21" s="22"/>
      <c r="F21" s="22" t="s">
        <v>28</v>
      </c>
      <c r="G21" s="22" t="s">
        <v>29</v>
      </c>
    </row>
    <row r="22" spans="1:11" ht="12.75">
      <c r="A22" s="20"/>
      <c r="B22" s="21" t="s">
        <v>14</v>
      </c>
      <c r="C22" s="22" t="s">
        <v>13</v>
      </c>
      <c r="D22" s="36">
        <f>D10</f>
        <v>52227.12</v>
      </c>
      <c r="E22" s="36"/>
      <c r="F22" s="40">
        <f>H33</f>
        <v>394</v>
      </c>
      <c r="G22" s="36">
        <f>D22-F22</f>
        <v>51833.12</v>
      </c>
      <c r="H22" s="41"/>
      <c r="I22" s="41"/>
      <c r="J22" s="41"/>
      <c r="K22" s="41"/>
    </row>
    <row r="23" spans="1:7" ht="12.75">
      <c r="A23" s="20"/>
      <c r="B23" s="21" t="s">
        <v>30</v>
      </c>
      <c r="C23" s="22" t="s">
        <v>13</v>
      </c>
      <c r="D23" s="22"/>
      <c r="E23" s="22"/>
      <c r="F23" s="22"/>
      <c r="G23" s="8">
        <f>F19</f>
        <v>46821.07</v>
      </c>
    </row>
    <row r="24" spans="1:14" ht="15.75">
      <c r="A24" s="42" t="s">
        <v>31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14" s="54" customFormat="1" ht="52.5" customHeight="1">
      <c r="A25" s="47" t="s">
        <v>32</v>
      </c>
      <c r="B25" s="47" t="s">
        <v>33</v>
      </c>
      <c r="C25" s="47" t="s">
        <v>34</v>
      </c>
      <c r="D25" s="47" t="s">
        <v>35</v>
      </c>
      <c r="E25" s="47" t="s">
        <v>36</v>
      </c>
      <c r="F25" s="47" t="s">
        <v>37</v>
      </c>
      <c r="G25" s="48" t="s">
        <v>38</v>
      </c>
      <c r="H25" s="49" t="s">
        <v>39</v>
      </c>
      <c r="I25" s="49" t="s">
        <v>40</v>
      </c>
      <c r="J25" s="49" t="s">
        <v>41</v>
      </c>
      <c r="K25" s="50" t="s">
        <v>42</v>
      </c>
      <c r="L25" s="51" t="s">
        <v>43</v>
      </c>
      <c r="M25" s="52" t="s">
        <v>44</v>
      </c>
      <c r="N25" s="53"/>
    </row>
    <row r="26" spans="1:13" s="55" customFormat="1" ht="11.25">
      <c r="A26" s="64">
        <v>66</v>
      </c>
      <c r="B26" s="64" t="s">
        <v>46</v>
      </c>
      <c r="C26" s="64" t="s">
        <v>52</v>
      </c>
      <c r="D26" s="64">
        <v>20</v>
      </c>
      <c r="E26" s="64"/>
      <c r="F26" s="65" t="s">
        <v>53</v>
      </c>
      <c r="G26" s="65" t="s">
        <v>54</v>
      </c>
      <c r="H26" s="64">
        <v>394</v>
      </c>
      <c r="I26" s="64">
        <v>99</v>
      </c>
      <c r="J26" s="66">
        <v>41578</v>
      </c>
      <c r="K26" s="64" t="s">
        <v>47</v>
      </c>
      <c r="L26" s="66" t="s">
        <v>47</v>
      </c>
      <c r="M26" s="67"/>
    </row>
    <row r="27" spans="1:13" ht="33.75">
      <c r="A27" s="8"/>
      <c r="B27" s="8" t="s">
        <v>46</v>
      </c>
      <c r="C27" s="8" t="s">
        <v>52</v>
      </c>
      <c r="D27" s="68">
        <v>20</v>
      </c>
      <c r="E27" s="8"/>
      <c r="F27" s="35" t="s">
        <v>55</v>
      </c>
      <c r="G27" s="8"/>
      <c r="H27" s="8"/>
      <c r="I27" s="8"/>
      <c r="J27" s="8" t="s">
        <v>50</v>
      </c>
      <c r="K27" s="8"/>
      <c r="L27" s="8"/>
      <c r="M27" s="8"/>
    </row>
    <row r="28" spans="1:13" ht="22.5">
      <c r="A28" s="8"/>
      <c r="B28" s="8" t="s">
        <v>46</v>
      </c>
      <c r="C28" s="8" t="s">
        <v>52</v>
      </c>
      <c r="D28" s="68">
        <v>20</v>
      </c>
      <c r="E28" s="8"/>
      <c r="F28" s="35" t="s">
        <v>56</v>
      </c>
      <c r="G28" s="8"/>
      <c r="H28" s="8"/>
      <c r="I28" s="8"/>
      <c r="J28" s="8" t="s">
        <v>50</v>
      </c>
      <c r="K28" s="8"/>
      <c r="L28" s="8"/>
      <c r="M28" s="8"/>
    </row>
    <row r="29" spans="1:13" ht="12.75">
      <c r="A29" s="8"/>
      <c r="B29" s="8" t="s">
        <v>46</v>
      </c>
      <c r="C29" s="8" t="s">
        <v>52</v>
      </c>
      <c r="D29" s="68">
        <v>20</v>
      </c>
      <c r="E29" s="8"/>
      <c r="F29" s="35" t="s">
        <v>57</v>
      </c>
      <c r="G29" s="8"/>
      <c r="H29" s="8"/>
      <c r="I29" s="8"/>
      <c r="J29" s="8" t="s">
        <v>50</v>
      </c>
      <c r="K29" s="8"/>
      <c r="L29" s="8"/>
      <c r="M29" s="8"/>
    </row>
    <row r="30" spans="1:13" ht="12.75">
      <c r="A30" s="8"/>
      <c r="B30" s="8" t="s">
        <v>46</v>
      </c>
      <c r="C30" s="8" t="s">
        <v>52</v>
      </c>
      <c r="D30" s="68">
        <v>20</v>
      </c>
      <c r="E30" s="8"/>
      <c r="F30" s="35" t="s">
        <v>58</v>
      </c>
      <c r="G30" s="8"/>
      <c r="H30" s="8"/>
      <c r="I30" s="8"/>
      <c r="J30" s="8" t="s">
        <v>50</v>
      </c>
      <c r="K30" s="8"/>
      <c r="L30" s="8"/>
      <c r="M30" s="8"/>
    </row>
    <row r="31" spans="1:13" ht="22.5">
      <c r="A31" s="8"/>
      <c r="B31" s="8" t="s">
        <v>46</v>
      </c>
      <c r="C31" s="8" t="s">
        <v>52</v>
      </c>
      <c r="D31" s="68">
        <v>20</v>
      </c>
      <c r="E31" s="8"/>
      <c r="F31" s="35" t="s">
        <v>59</v>
      </c>
      <c r="G31" s="8"/>
      <c r="H31" s="8"/>
      <c r="I31" s="8"/>
      <c r="J31" s="8" t="s">
        <v>50</v>
      </c>
      <c r="K31" s="8"/>
      <c r="L31" s="8"/>
      <c r="M31" s="8"/>
    </row>
    <row r="32" spans="1:13" ht="22.5">
      <c r="A32" s="8"/>
      <c r="B32" s="8" t="s">
        <v>46</v>
      </c>
      <c r="C32" s="8" t="s">
        <v>52</v>
      </c>
      <c r="D32" s="68">
        <v>20</v>
      </c>
      <c r="E32" s="8"/>
      <c r="F32" s="35" t="s">
        <v>48</v>
      </c>
      <c r="G32" s="8"/>
      <c r="H32" s="8"/>
      <c r="I32" s="8"/>
      <c r="J32" s="8" t="s">
        <v>50</v>
      </c>
      <c r="K32" s="8"/>
      <c r="L32" s="8"/>
      <c r="M32" s="8"/>
    </row>
    <row r="33" ht="12.75">
      <c r="H33" s="1">
        <f>SUM(H26)</f>
        <v>394</v>
      </c>
    </row>
  </sheetData>
  <mergeCells count="5">
    <mergeCell ref="D10:E10"/>
    <mergeCell ref="D1:F1"/>
    <mergeCell ref="D2:F2"/>
    <mergeCell ref="D8:E8"/>
    <mergeCell ref="D9:E9"/>
  </mergeCells>
  <printOptions/>
  <pageMargins left="0.75" right="0.75" top="1" bottom="1" header="0.5" footer="0.5"/>
  <pageSetup horizontalDpi="600" verticalDpi="600" orientation="portrait" paperSize="9" scale="62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2014-03-27T01:46:39Z</dcterms:modified>
  <cp:category/>
  <cp:version/>
  <cp:contentType/>
  <cp:contentStatus/>
</cp:coreProperties>
</file>