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<sst xmlns="http://schemas.openxmlformats.org/spreadsheetml/2006/main" count="287" uniqueCount="183">
  <si>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</si>
  <si>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</si>
  <si>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</si>
  <si>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</si>
  <si>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</si>
  <si>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</si>
  <si>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</si>
  <si>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</si>
  <si>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</si>
  <si>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</si>
  <si>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</si>
  <si>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</si>
  <si>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</si>
  <si>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</si>
  <si>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</si>
  <si>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</si>
  <si>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</si>
  <si>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</si>
  <si>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</si>
  <si>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</si>
  <si>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</si>
  <si>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</si>
  <si>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</si>
  <si>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</si>
  <si>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</si>
  <si>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</si>
  <si>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</si>
  <si>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</si>
  <si>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</si>
  <si>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</si>
  <si>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</si>
  <si>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</si>
  <si>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</si>
  <si>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</si>
  <si>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</si>
  <si>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</si>
  <si>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</si>
  <si>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</si>
  <si>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</si>
  <si>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</si>
  <si>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</si>
  <si>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</si>
  <si>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</si>
  <si>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</si>
  <si>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</si>
  <si>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</si>
  <si>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</si>
  <si>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</si>
  <si>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</si>
  <si>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</si>
  <si>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</si>
  <si>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</si>
  <si>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</si>
  <si>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</si>
  <si>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</si>
  <si>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</si>
  <si>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</si>
  <si>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</si>
  <si>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</si>
  <si>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</si>
  <si>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</si>
  <si>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</si>
  <si>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</si>
  <si>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</si>
  <si>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</si>
  <si>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</si>
  <si>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</si>
  <si>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</si>
  <si>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</si>
  <si>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</si>
  <si>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</si>
  <si>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</si>
  <si>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</si>
  <si>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</si>
  <si>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</si>
  <si>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</si>
  <si>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</si>
  <si>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</si>
  <si>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</si>
  <si>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</si>
  <si>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</si>
  <si>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</si>
  <si>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</si>
  <si>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</si>
  <si>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</si>
  <si>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</si>
  <si>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</si>
  <si>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</si>
  <si>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</si>
  <si>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</si>
  <si>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</si>
  <si>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</si>
  <si>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</si>
  <si>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</si>
  <si>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</si>
  <si>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</si>
  <si>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</si>
  <si>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</si>
  <si>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</si>
  <si>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</si>
  <si>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</si>
  <si>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</si>
  <si>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</si>
  <si>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</si>
  <si>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</si>
  <si>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</si>
  <si>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</si>
  <si>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</si>
  <si>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</si>
  <si>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</si>
  <si>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</si>
  <si>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</si>
  <si>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</si>
  <si>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</si>
  <si>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</si>
  <si>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</si>
  <si>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</si>
  <si>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</si>
  <si>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</si>
  <si>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</si>
  <si>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</si>
  <si>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</si>
  <si>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</si>
  <si>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</si>
  <si>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</si>
  <si>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</si>
  <si>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</si>
  <si>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</si>
  <si>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</si>
  <si>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</si>
  <si>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</si>
  <si>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</si>
  <si>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</si>
  <si>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</si>
  <si>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</si>
  <si>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</si>
  <si>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</si>
  <si>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</si>
  <si>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</si>
  <si>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</si>
  <si>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</si>
  <si>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</si>
  <si>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</si>
  <si>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</si>
  <si>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</si>
  <si>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</si>
  <si>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</si>
  <si>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</si>
  <si>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</si>
  <si>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</si>
  <si>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</si>
  <si>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</si>
  <si>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</si>
  <si>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</si>
  <si>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</si>
  <si>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</si>
  <si>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</si>
  <si>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</si>
  <si>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</si>
  <si>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</si>
  <si>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</si>
  <si>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</si>
  <si>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</si>
  <si>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</si>
  <si>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</si>
  <si>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</si>
  <si>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</si>
  <si>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</si>
  <si>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</si>
  <si>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</si>
  <si>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</si>
  <si>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</si>
  <si>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</si>
  <si>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16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</si>
  <si>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</si>
  <si>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</si>
  <si>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</si>
  <si>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</si>
  <si>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</si>
  <si>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</si>
  <si>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</si>
  <si>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</si>
  <si>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кв.1,2,3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</si>
</sst>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81">
          <cell r="X181">
            <v>0</v>
          </cell>
        </row>
        <row r="182">
          <cell r="X182">
            <v>2182.8</v>
          </cell>
        </row>
        <row r="186">
          <cell r="X186">
            <v>0</v>
          </cell>
        </row>
        <row r="188">
          <cell r="X188">
            <v>3945.6000000000004</v>
          </cell>
        </row>
        <row r="235">
          <cell r="Z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8" t="s">
        <v>173</v>
      </c>
      <c r="B1" s="148"/>
      <c r="C1" s="148"/>
      <c r="D1" s="148"/>
      <c r="E1" s="148"/>
      <c r="F1" s="148"/>
      <c r="G1" s="148"/>
      <c r="H1" s="14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8"/>
      <c r="E3" s="127"/>
      <c r="F3" s="15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9"/>
      <c r="E4" s="150"/>
      <c r="F4" s="15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2"/>
      <c r="E5" s="153"/>
      <c r="F5" s="15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5"/>
      <c r="E6" s="156"/>
      <c r="F6" s="157"/>
      <c r="G6" s="35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39" t="s">
        <v>0</v>
      </c>
      <c r="B8" s="38" t="s">
        <v>1</v>
      </c>
      <c r="C8" s="40" t="s">
        <v>2</v>
      </c>
      <c r="D8" s="160" t="s">
        <v>3</v>
      </c>
      <c r="E8" s="161"/>
      <c r="F8" s="16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6" t="s">
        <v>15</v>
      </c>
      <c r="E9" s="127"/>
      <c r="F9" s="12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6" t="s">
        <v>18</v>
      </c>
      <c r="E10" s="127"/>
      <c r="F10" s="128"/>
      <c r="G10" s="63">
        <v>-82.24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6" t="s">
        <v>20</v>
      </c>
      <c r="E11" s="127"/>
      <c r="F11" s="128"/>
      <c r="G11" s="64">
        <v>40056.72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17" t="s">
        <v>23</v>
      </c>
      <c r="E12" s="118"/>
      <c r="F12" s="119"/>
      <c r="G12" s="62">
        <f>G13+G14+G20+G21+G22+G23</f>
        <v>9459.12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2"/>
      <c r="G13" s="65">
        <f>'[1]Report'!$X$186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2"/>
      <c r="G14" s="65">
        <f>'[1]Report'!$X$182</f>
        <v>2182.8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2"/>
      <c r="G15" s="65">
        <v>0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2"/>
      <c r="G16" s="66">
        <v>11279.39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2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2"/>
      <c r="G18" s="14">
        <f>G10</f>
        <v>-82.24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2"/>
      <c r="G19" s="75">
        <f>G18+G15-G17</f>
        <v>-82.24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'[1]Report'!$X$188</f>
        <v>3945.6000000000004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6" t="s">
        <v>151</v>
      </c>
      <c r="E21" s="127"/>
      <c r="F21" s="128"/>
      <c r="G21" s="64">
        <v>3330.72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6" t="s">
        <v>152</v>
      </c>
      <c r="E22" s="127"/>
      <c r="F22" s="128"/>
      <c r="G22" s="64">
        <f>'[1]Report'!$X$181</f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34" t="s">
        <v>153</v>
      </c>
      <c r="E23" s="135"/>
      <c r="F23" s="136"/>
      <c r="G23" s="64">
        <f>0</f>
        <v>0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6" t="s">
        <v>35</v>
      </c>
      <c r="E24" s="127"/>
      <c r="F24" s="128"/>
      <c r="G24" s="6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7" t="s">
        <v>38</v>
      </c>
      <c r="E25" s="118"/>
      <c r="F25" s="119"/>
      <c r="G25" s="84">
        <v>0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2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2"/>
      <c r="G28" s="78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2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20" t="s">
        <v>166</v>
      </c>
      <c r="E30" s="121"/>
      <c r="F30" s="122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20" t="s">
        <v>51</v>
      </c>
      <c r="E31" s="121"/>
      <c r="F31" s="122"/>
      <c r="G31" s="68">
        <f>G24+G10</f>
        <v>-82.24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20" t="s">
        <v>53</v>
      </c>
      <c r="E32" s="121"/>
      <c r="F32" s="12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20" t="s">
        <v>55</v>
      </c>
      <c r="E33" s="121"/>
      <c r="F33" s="122"/>
      <c r="G33" s="75">
        <f>G19</f>
        <v>-82.24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20" t="s">
        <v>57</v>
      </c>
      <c r="E34" s="121"/>
      <c r="F34" s="122"/>
      <c r="G34" s="48">
        <f>G11+G12-G24</f>
        <v>49515.840000000004</v>
      </c>
      <c r="H34" s="48"/>
    </row>
    <row r="35" spans="1:8" ht="38.25" customHeight="1" thickBot="1">
      <c r="A35" s="144" t="s">
        <v>58</v>
      </c>
      <c r="B35" s="145"/>
      <c r="C35" s="145"/>
      <c r="D35" s="145"/>
      <c r="E35" s="145"/>
      <c r="F35" s="164"/>
      <c r="G35" s="145"/>
      <c r="H35" s="16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0</v>
      </c>
      <c r="F38" s="82" t="s">
        <v>136</v>
      </c>
      <c r="G38" s="59">
        <v>3810334293</v>
      </c>
      <c r="H38" s="60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3945.6000000000004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3330.72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7"/>
      <c r="G43" s="122"/>
      <c r="H43" s="60">
        <f>SUM(H37:H42)</f>
        <v>7276.32</v>
      </c>
    </row>
    <row r="44" spans="1:8" ht="19.5" customHeight="1" thickBot="1">
      <c r="A44" s="144" t="s">
        <v>64</v>
      </c>
      <c r="B44" s="145"/>
      <c r="C44" s="145"/>
      <c r="D44" s="145"/>
      <c r="E44" s="145"/>
      <c r="F44" s="145"/>
      <c r="G44" s="145"/>
      <c r="H44" s="146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00" t="s">
        <v>141</v>
      </c>
      <c r="E45" s="101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00" t="s">
        <v>69</v>
      </c>
      <c r="E46" s="101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00" t="s">
        <v>71</v>
      </c>
      <c r="E47" s="101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00" t="s">
        <v>73</v>
      </c>
      <c r="E48" s="101"/>
      <c r="F48" s="55">
        <v>0</v>
      </c>
      <c r="G48" s="50"/>
      <c r="H48" s="48"/>
    </row>
    <row r="49" spans="1:8" ht="18.75" customHeight="1" thickBot="1">
      <c r="A49" s="167" t="s">
        <v>74</v>
      </c>
      <c r="B49" s="168"/>
      <c r="C49" s="168"/>
      <c r="D49" s="168"/>
      <c r="E49" s="168"/>
      <c r="F49" s="168"/>
      <c r="G49" s="168"/>
      <c r="H49" s="169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00" t="s">
        <v>15</v>
      </c>
      <c r="E50" s="101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00" t="s">
        <v>18</v>
      </c>
      <c r="E51" s="101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00" t="s">
        <v>20</v>
      </c>
      <c r="E52" s="101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00" t="s">
        <v>53</v>
      </c>
      <c r="E53" s="101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00" t="s">
        <v>55</v>
      </c>
      <c r="E54" s="101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32" t="s">
        <v>57</v>
      </c>
      <c r="E55" s="133"/>
      <c r="F55" s="56">
        <f>D62+E62+F62+G62+H62</f>
        <v>264.36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0</v>
      </c>
      <c r="E59" s="78">
        <f>E60/140.38</f>
        <v>0</v>
      </c>
      <c r="F59" s="78">
        <f>F60/14.34</f>
        <v>18.435146443514647</v>
      </c>
      <c r="G59" s="79">
        <f>G60/22.34</f>
        <v>0</v>
      </c>
      <c r="H59" s="80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0</v>
      </c>
      <c r="E60" s="65">
        <v>0</v>
      </c>
      <c r="F60" s="65">
        <v>264.36</v>
      </c>
      <c r="G60" s="74">
        <v>0</v>
      </c>
      <c r="H60" s="70">
        <v>0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0</v>
      </c>
      <c r="E61" s="65">
        <v>0</v>
      </c>
      <c r="F61" s="65">
        <f>'[1]Report'!$Z$235</f>
        <v>0</v>
      </c>
      <c r="G61" s="71">
        <v>0</v>
      </c>
      <c r="H61" s="71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0</v>
      </c>
      <c r="E62" s="78">
        <f>E60-E61</f>
        <v>0</v>
      </c>
      <c r="F62" s="78">
        <f>F60-F61</f>
        <v>264.36</v>
      </c>
      <c r="G62" s="80">
        <f>G60-G61</f>
        <v>0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0</v>
      </c>
      <c r="E63" s="72">
        <v>0</v>
      </c>
      <c r="F63" s="72">
        <v>383.04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0</v>
      </c>
      <c r="F64" s="43">
        <f>F63-F60</f>
        <v>118.68</v>
      </c>
      <c r="G64" s="43">
        <f>G63-G60</f>
        <v>0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8" t="s">
        <v>145</v>
      </c>
      <c r="E65" s="139"/>
      <c r="F65" s="139"/>
      <c r="G65" s="139"/>
      <c r="H65" s="14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1" t="s">
        <v>145</v>
      </c>
      <c r="E66" s="142"/>
      <c r="F66" s="142"/>
      <c r="G66" s="142"/>
      <c r="H66" s="14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44" t="s">
        <v>101</v>
      </c>
      <c r="B68" s="145"/>
      <c r="C68" s="145"/>
      <c r="D68" s="145"/>
      <c r="E68" s="145"/>
      <c r="F68" s="145"/>
      <c r="G68" s="145"/>
      <c r="H68" s="146"/>
    </row>
    <row r="69" spans="1:8" ht="45" customHeight="1" thickBot="1">
      <c r="A69" s="91" t="s">
        <v>102</v>
      </c>
      <c r="B69" s="91" t="s">
        <v>66</v>
      </c>
      <c r="C69" s="92" t="s">
        <v>67</v>
      </c>
      <c r="D69" s="91" t="s">
        <v>66</v>
      </c>
      <c r="E69" s="105"/>
      <c r="F69" s="106"/>
      <c r="G69" s="107"/>
      <c r="H69" s="93">
        <v>0</v>
      </c>
    </row>
    <row r="70" spans="1:8" ht="45" customHeight="1" thickBot="1">
      <c r="A70" s="91" t="s">
        <v>103</v>
      </c>
      <c r="B70" s="91" t="s">
        <v>69</v>
      </c>
      <c r="C70" s="92" t="s">
        <v>67</v>
      </c>
      <c r="D70" s="91" t="s">
        <v>69</v>
      </c>
      <c r="E70" s="105"/>
      <c r="F70" s="106"/>
      <c r="G70" s="107"/>
      <c r="H70" s="93">
        <v>0</v>
      </c>
    </row>
    <row r="71" spans="1:8" ht="66.75" customHeight="1" thickBot="1">
      <c r="A71" s="91" t="s">
        <v>104</v>
      </c>
      <c r="B71" s="91" t="s">
        <v>71</v>
      </c>
      <c r="C71" s="92" t="s">
        <v>105</v>
      </c>
      <c r="D71" s="91" t="s">
        <v>71</v>
      </c>
      <c r="E71" s="105"/>
      <c r="F71" s="106"/>
      <c r="G71" s="107"/>
      <c r="H71" s="93">
        <v>0</v>
      </c>
    </row>
    <row r="72" spans="1:8" ht="46.5" customHeight="1" thickBot="1">
      <c r="A72" s="91" t="s">
        <v>106</v>
      </c>
      <c r="B72" s="91" t="s">
        <v>73</v>
      </c>
      <c r="C72" s="92" t="s">
        <v>16</v>
      </c>
      <c r="D72" s="91" t="s">
        <v>73</v>
      </c>
      <c r="E72" s="108"/>
      <c r="F72" s="109"/>
      <c r="G72" s="110"/>
      <c r="H72" s="93">
        <f>D64+E64+F64+G64+H64</f>
        <v>118.68</v>
      </c>
    </row>
    <row r="73" spans="1:8" ht="25.5" customHeight="1" thickBot="1">
      <c r="A73" s="144" t="s">
        <v>107</v>
      </c>
      <c r="B73" s="145"/>
      <c r="C73" s="145"/>
      <c r="D73" s="145"/>
      <c r="E73" s="145"/>
      <c r="F73" s="145"/>
      <c r="G73" s="145"/>
      <c r="H73" s="146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11" t="s">
        <v>182</v>
      </c>
      <c r="F74" s="112"/>
      <c r="G74" s="113"/>
      <c r="H74" s="96">
        <v>3</v>
      </c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14"/>
      <c r="F75" s="115"/>
      <c r="G75" s="116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02" t="s">
        <v>167</v>
      </c>
      <c r="F76" s="103"/>
      <c r="G76" s="103"/>
      <c r="H76" s="104"/>
    </row>
    <row r="77" ht="12.75">
      <c r="A77" s="1"/>
    </row>
    <row r="78" ht="12.75">
      <c r="A78" s="1"/>
    </row>
    <row r="79" spans="1:8" ht="38.25" customHeight="1">
      <c r="A79" s="137" t="s">
        <v>172</v>
      </c>
      <c r="B79" s="137"/>
      <c r="C79" s="137"/>
      <c r="D79" s="137"/>
      <c r="E79" s="137"/>
      <c r="F79" s="137"/>
      <c r="G79" s="137"/>
      <c r="H79" s="13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29" t="s">
        <v>115</v>
      </c>
      <c r="D82" s="130"/>
      <c r="E82" s="131"/>
    </row>
    <row r="83" spans="1:5" ht="18.75" customHeight="1" thickBot="1">
      <c r="A83" s="28">
        <v>2</v>
      </c>
      <c r="B83" s="4" t="s">
        <v>116</v>
      </c>
      <c r="C83" s="129" t="s">
        <v>117</v>
      </c>
      <c r="D83" s="130"/>
      <c r="E83" s="131"/>
    </row>
    <row r="84" spans="1:5" ht="16.5" customHeight="1" thickBot="1">
      <c r="A84" s="28">
        <v>3</v>
      </c>
      <c r="B84" s="4" t="s">
        <v>118</v>
      </c>
      <c r="C84" s="129" t="s">
        <v>119</v>
      </c>
      <c r="D84" s="130"/>
      <c r="E84" s="131"/>
    </row>
    <row r="85" spans="1:5" ht="13.5" thickBot="1">
      <c r="A85" s="28">
        <v>4</v>
      </c>
      <c r="B85" s="4" t="s">
        <v>16</v>
      </c>
      <c r="C85" s="129" t="s">
        <v>120</v>
      </c>
      <c r="D85" s="130"/>
      <c r="E85" s="131"/>
    </row>
    <row r="86" spans="1:5" ht="24" customHeight="1" thickBot="1">
      <c r="A86" s="28">
        <v>5</v>
      </c>
      <c r="B86" s="4" t="s">
        <v>86</v>
      </c>
      <c r="C86" s="129" t="s">
        <v>121</v>
      </c>
      <c r="D86" s="130"/>
      <c r="E86" s="131"/>
    </row>
    <row r="87" spans="1:5" ht="21" customHeight="1" thickBot="1">
      <c r="A87" s="29">
        <v>6</v>
      </c>
      <c r="B87" s="30" t="s">
        <v>122</v>
      </c>
      <c r="C87" s="129" t="s">
        <v>123</v>
      </c>
      <c r="D87" s="130"/>
      <c r="E87" s="131"/>
    </row>
    <row r="89" ht="12.75">
      <c r="B89" t="s">
        <v>174</v>
      </c>
    </row>
    <row r="90" spans="2:6" ht="72">
      <c r="B90" s="85" t="s">
        <v>175</v>
      </c>
      <c r="C90" s="86" t="s">
        <v>176</v>
      </c>
      <c r="D90" s="87" t="s">
        <v>177</v>
      </c>
      <c r="E90" s="87" t="s">
        <v>178</v>
      </c>
      <c r="F90" s="88" t="s">
        <v>179</v>
      </c>
    </row>
    <row r="91" spans="2:6" ht="25.5">
      <c r="B91" s="99" t="s">
        <v>180</v>
      </c>
      <c r="C91" s="89">
        <v>0</v>
      </c>
      <c r="D91" s="89">
        <v>0</v>
      </c>
      <c r="E91" s="89">
        <v>0</v>
      </c>
      <c r="F91" s="90">
        <f>C91+E91</f>
        <v>0</v>
      </c>
    </row>
    <row r="92" spans="2:6" ht="25.5">
      <c r="B92" s="99" t="s">
        <v>181</v>
      </c>
      <c r="C92" s="89">
        <v>0</v>
      </c>
      <c r="D92" s="89">
        <v>0</v>
      </c>
      <c r="E92" s="89">
        <v>0</v>
      </c>
      <c r="F92" s="90">
        <f>C92+E92</f>
        <v>0</v>
      </c>
    </row>
  </sheetData>
  <sheetProtection/>
  <mergeCells count="65">
    <mergeCell ref="D52:E52"/>
    <mergeCell ref="D48:E48"/>
    <mergeCell ref="A7:H7"/>
    <mergeCell ref="A35:H35"/>
    <mergeCell ref="A49:H49"/>
    <mergeCell ref="D32:F32"/>
    <mergeCell ref="D27:F27"/>
    <mergeCell ref="D33:F33"/>
    <mergeCell ref="D46:E46"/>
    <mergeCell ref="D34:F34"/>
    <mergeCell ref="A1:H1"/>
    <mergeCell ref="D4:F4"/>
    <mergeCell ref="D5:F5"/>
    <mergeCell ref="D6:F6"/>
    <mergeCell ref="D3:F3"/>
    <mergeCell ref="A44:H44"/>
    <mergeCell ref="D8:F8"/>
    <mergeCell ref="D9:F9"/>
    <mergeCell ref="D10:F10"/>
    <mergeCell ref="D11:F11"/>
    <mergeCell ref="D47:E47"/>
    <mergeCell ref="D45:E45"/>
    <mergeCell ref="D26:F26"/>
    <mergeCell ref="D28:F28"/>
    <mergeCell ref="D29:F29"/>
    <mergeCell ref="D31:F31"/>
    <mergeCell ref="D30:F30"/>
    <mergeCell ref="F43:G43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50:E50"/>
    <mergeCell ref="D51:E51"/>
    <mergeCell ref="A79:H79"/>
    <mergeCell ref="D12:F12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53:E53"/>
    <mergeCell ref="E76:H76"/>
    <mergeCell ref="E70:G70"/>
    <mergeCell ref="E71:G71"/>
    <mergeCell ref="E72:G72"/>
    <mergeCell ref="E74:G74"/>
    <mergeCell ref="E75:G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2018-03-13T05:52:41Z</dcterms:modified>
  <cp:category/>
  <cp:version/>
  <cp:contentType/>
  <cp:contentStatus/>
</cp:coreProperties>
</file>