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<sst xmlns="http://schemas.openxmlformats.org/spreadsheetml/2006/main" count="167" uniqueCount="99">
  <si>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</si>
  <si>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</si>
  <si>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</si>
  <si>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</si>
  <si>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</si>
  <si>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</si>
  <si>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</si>
  <si>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</si>
  <si>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</si>
  <si>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</si>
  <si>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</si>
  <si>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</si>
  <si>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</si>
  <si>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</si>
  <si>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</si>
  <si>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</si>
  <si>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</si>
  <si>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</si>
  <si>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</si>
  <si>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</si>
  <si>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</si>
  <si>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</si>
  <si>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</si>
  <si>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</si>
  <si>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</si>
  <si>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</si>
  <si>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</si>
  <si>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</si>
  <si>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</si>
  <si>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</si>
  <si>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</si>
  <si>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</si>
  <si>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</si>
  <si>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</si>
  <si>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</si>
  <si>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</si>
  <si>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</si>
  <si>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</si>
  <si>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</si>
  <si>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</si>
  <si>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</si>
  <si>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</si>
  <si>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</si>
  <si>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</si>
  <si>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</si>
  <si>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</si>
  <si>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</si>
  <si>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</si>
  <si>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</si>
  <si>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</si>
  <si>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</si>
  <si>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</si>
  <si>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</si>
  <si>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</si>
  <si>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</si>
  <si>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</si>
  <si>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</si>
  <si>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</si>
  <si>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</si>
  <si>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</si>
  <si>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</si>
  <si>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</si>
  <si>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</si>
  <si>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</si>
  <si>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</si>
  <si>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</si>
  <si>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Парижской Коммуны</t>
  </si>
  <si>
    <t>П. Коммуны</t>
  </si>
  <si>
    <t>5 шт.</t>
  </si>
  <si>
    <t>1863,4+1890,2+1895,1</t>
  </si>
  <si>
    <t>1715,9+1752,7+1747,6</t>
  </si>
  <si>
    <t>№ 86  по ул. Парижской Коммуны</t>
  </si>
  <si>
    <t>Устройство колпаков над вентиляционной шахтой</t>
  </si>
  <si>
    <t>2 шт.</t>
  </si>
  <si>
    <t>Утепление температурного шва</t>
  </si>
  <si>
    <t>6 м.</t>
  </si>
  <si>
    <t>Установка водосточной трубы</t>
  </si>
  <si>
    <t>86 А</t>
  </si>
  <si>
    <t>Устройство жалюзийных решеток</t>
  </si>
  <si>
    <t>86 Б</t>
  </si>
  <si>
    <t>3 шт.</t>
  </si>
  <si>
    <t>86 В</t>
  </si>
  <si>
    <t>Текущий ремонт отмостки</t>
  </si>
  <si>
    <t>2 блок</t>
  </si>
  <si>
    <t>82, 84</t>
  </si>
  <si>
    <t>132,3 м2</t>
  </si>
  <si>
    <t>Остекление рам, установка поручней</t>
  </si>
  <si>
    <t>0,45 м2, 4 шт.</t>
  </si>
  <si>
    <t>Борисова Татьяна Николаевна, 89641189257</t>
  </si>
  <si>
    <t>Ремонт водостока над окном</t>
  </si>
  <si>
    <t>тел. 53-3-83</t>
  </si>
  <si>
    <t>очистка подвала</t>
  </si>
  <si>
    <t>Коземирова М.Н., 53164</t>
  </si>
  <si>
    <t>Утепление межпанельных швов (угол) дома, установить водосточную трубу (угол дома)</t>
  </si>
  <si>
    <t>Колечкин Н.А.</t>
  </si>
  <si>
    <t>Ремонт и установка желобов на крыльце, поднять крыльцо на 1 ступень</t>
  </si>
  <si>
    <t>август</t>
  </si>
  <si>
    <t>1 блок</t>
  </si>
  <si>
    <t>май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</si>
</sst>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3" fillId="34" borderId="12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/>
    </xf>
    <xf numFmtId="2" fontId="8" fillId="34" borderId="12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vertical="center" wrapText="1"/>
    </xf>
    <xf numFmtId="2" fontId="3" fillId="34" borderId="15" xfId="0" applyNumberFormat="1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5" fillId="34" borderId="12" xfId="0" applyNumberFormat="1" applyFont="1" applyFill="1" applyBorder="1" applyAlignment="1">
      <alignment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center" wrapText="1"/>
    </xf>
    <xf numFmtId="0" fontId="17" fillId="34" borderId="12" xfId="0" applyFont="1" applyFill="1" applyBorder="1" applyAlignment="1">
      <alignment vertical="center" wrapText="1"/>
    </xf>
    <xf numFmtId="2" fontId="12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wrapText="1"/>
    </xf>
    <xf numFmtId="2" fontId="9" fillId="0" borderId="12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8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A2">
      <selection activeCell="E57" sqref="E57"/>
    </sheetView>
  </sheetViews>
  <sheetFormatPr defaultColWidth="9.140625" defaultRowHeight="12.75"/>
  <cols>
    <col min="1" max="1" width="6.8515625" style="21" customWidth="1"/>
    <col min="2" max="2" width="27.421875" style="21" customWidth="1"/>
    <col min="3" max="3" width="10.28125" style="23" customWidth="1"/>
    <col min="4" max="4" width="13.00390625" style="21" customWidth="1"/>
    <col min="5" max="5" width="14.7109375" style="21" customWidth="1"/>
    <col min="6" max="6" width="13.421875" style="21" customWidth="1"/>
    <col min="7" max="7" width="17.57421875" style="21" customWidth="1"/>
    <col min="8" max="8" width="15.421875" style="21" customWidth="1"/>
    <col min="9" max="9" width="14.28125" style="21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1" t="s">
        <v>0</v>
      </c>
      <c r="B1" s="81"/>
      <c r="C1" s="81"/>
      <c r="D1" s="81"/>
      <c r="E1" s="81"/>
      <c r="F1" s="81"/>
      <c r="G1" s="81"/>
      <c r="H1" s="81"/>
      <c r="I1" s="18"/>
      <c r="J1" s="1"/>
      <c r="K1" s="1"/>
      <c r="L1" s="1"/>
      <c r="M1" s="1"/>
    </row>
    <row r="2" spans="1:13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19"/>
      <c r="J2" s="3"/>
      <c r="K2" s="3"/>
      <c r="L2" s="3"/>
      <c r="M2" s="3"/>
    </row>
    <row r="3" spans="1:13" ht="21.75" customHeight="1">
      <c r="A3" s="82" t="s">
        <v>2</v>
      </c>
      <c r="B3" s="82"/>
      <c r="C3" s="82"/>
      <c r="D3" s="82"/>
      <c r="E3" s="82"/>
      <c r="F3" s="82"/>
      <c r="G3" s="82"/>
      <c r="H3" s="82"/>
      <c r="I3" s="19"/>
      <c r="J3" s="3"/>
      <c r="K3" s="3"/>
      <c r="L3" s="3"/>
      <c r="M3" s="3"/>
    </row>
    <row r="4" spans="1:13" ht="18.75" customHeight="1">
      <c r="A4" s="82" t="s">
        <v>71</v>
      </c>
      <c r="B4" s="82"/>
      <c r="C4" s="82"/>
      <c r="D4" s="82"/>
      <c r="E4" s="82"/>
      <c r="F4" s="82"/>
      <c r="G4" s="82"/>
      <c r="H4" s="82"/>
      <c r="I4" s="19"/>
      <c r="J4" s="3"/>
      <c r="K4" s="3"/>
      <c r="L4" s="3"/>
      <c r="M4" s="3"/>
    </row>
    <row r="5" spans="1:13" ht="23.25" customHeight="1">
      <c r="A5" s="86" t="s">
        <v>3</v>
      </c>
      <c r="B5" s="86"/>
      <c r="C5" s="86"/>
      <c r="D5" s="86"/>
      <c r="E5" s="86"/>
      <c r="F5" s="86"/>
      <c r="G5" s="86"/>
      <c r="H5" s="86"/>
      <c r="I5" s="20"/>
      <c r="J5" s="4"/>
      <c r="K5" s="4"/>
      <c r="L5" s="4"/>
      <c r="M5" s="4"/>
    </row>
    <row r="6" spans="2:9" ht="12.75">
      <c r="B6" s="22"/>
      <c r="D6" s="24"/>
      <c r="E6" s="25"/>
      <c r="F6" s="25"/>
      <c r="G6" s="26"/>
      <c r="H6" s="27"/>
      <c r="I6" s="27"/>
    </row>
    <row r="7" spans="1:4" ht="18.75">
      <c r="A7" s="27"/>
      <c r="B7" s="91" t="s">
        <v>66</v>
      </c>
      <c r="C7" s="92">
        <v>86</v>
      </c>
      <c r="D7" s="28"/>
    </row>
    <row r="8" spans="2:4" ht="27" customHeight="1">
      <c r="B8" s="93" t="s">
        <v>4</v>
      </c>
      <c r="C8" s="94" t="s">
        <v>69</v>
      </c>
      <c r="D8" s="30" t="s">
        <v>5</v>
      </c>
    </row>
    <row r="9" spans="2:4" ht="26.25" customHeight="1">
      <c r="B9" s="93" t="s">
        <v>6</v>
      </c>
      <c r="C9" s="94" t="s">
        <v>70</v>
      </c>
      <c r="D9" s="30" t="s">
        <v>5</v>
      </c>
    </row>
    <row r="10" spans="1:3" ht="15.75">
      <c r="A10" s="31" t="s">
        <v>7</v>
      </c>
      <c r="B10" s="32"/>
      <c r="C10" s="33"/>
    </row>
    <row r="11" spans="1:9" s="5" customFormat="1" ht="48.75" customHeight="1">
      <c r="A11" s="34"/>
      <c r="B11" s="35" t="s">
        <v>8</v>
      </c>
      <c r="C11" s="36" t="s">
        <v>9</v>
      </c>
      <c r="D11" s="87" t="s">
        <v>10</v>
      </c>
      <c r="E11" s="88"/>
      <c r="F11" s="36" t="s">
        <v>11</v>
      </c>
      <c r="G11" s="36" t="s">
        <v>12</v>
      </c>
      <c r="H11" s="36" t="s">
        <v>13</v>
      </c>
      <c r="I11" s="23"/>
    </row>
    <row r="12" spans="1:8" ht="38.25" customHeight="1">
      <c r="A12" s="37"/>
      <c r="B12" s="38" t="s">
        <v>14</v>
      </c>
      <c r="C12" s="39" t="s">
        <v>15</v>
      </c>
      <c r="D12" s="89">
        <v>83165.52</v>
      </c>
      <c r="E12" s="90"/>
      <c r="F12" s="40">
        <f>11043.54+70909.67</f>
        <v>81953.20999999999</v>
      </c>
      <c r="G12" s="28">
        <f>D12-F12</f>
        <v>1212.3100000000122</v>
      </c>
      <c r="H12" s="28"/>
    </row>
    <row r="13" spans="1:8" ht="18" customHeight="1">
      <c r="A13" s="37"/>
      <c r="B13" s="38" t="s">
        <v>16</v>
      </c>
      <c r="C13" s="39" t="s">
        <v>15</v>
      </c>
      <c r="D13" s="89">
        <v>132197.16</v>
      </c>
      <c r="E13" s="90"/>
      <c r="F13" s="40">
        <f>17554.43+109173.23</f>
        <v>126727.66</v>
      </c>
      <c r="G13" s="28">
        <f>D13-F13</f>
        <v>5469.5</v>
      </c>
      <c r="H13" s="28"/>
    </row>
    <row r="14" spans="1:9" s="6" customFormat="1" ht="15.75">
      <c r="A14" s="41" t="s">
        <v>17</v>
      </c>
      <c r="B14" s="42"/>
      <c r="C14" s="43"/>
      <c r="D14" s="44"/>
      <c r="E14" s="44"/>
      <c r="F14" s="44"/>
      <c r="G14" s="45"/>
      <c r="H14" s="45"/>
      <c r="I14" s="45"/>
    </row>
    <row r="15" spans="1:9" s="5" customFormat="1" ht="62.25" customHeight="1">
      <c r="A15" s="46"/>
      <c r="B15" s="47" t="s">
        <v>18</v>
      </c>
      <c r="C15" s="35" t="s">
        <v>9</v>
      </c>
      <c r="D15" s="35" t="s">
        <v>19</v>
      </c>
      <c r="E15" s="35" t="s">
        <v>20</v>
      </c>
      <c r="F15" s="35" t="s">
        <v>21</v>
      </c>
      <c r="G15" s="35" t="s">
        <v>22</v>
      </c>
      <c r="H15" s="35" t="s">
        <v>23</v>
      </c>
      <c r="I15" s="23"/>
    </row>
    <row r="16" spans="1:8" ht="37.5" customHeight="1">
      <c r="A16" s="48"/>
      <c r="B16" s="49" t="s">
        <v>14</v>
      </c>
      <c r="C16" s="39" t="s">
        <v>15</v>
      </c>
      <c r="D16" s="40">
        <f>D12</f>
        <v>83165.52</v>
      </c>
      <c r="E16" s="40">
        <f>D16</f>
        <v>83165.52</v>
      </c>
      <c r="F16" s="40">
        <f>F12</f>
        <v>81953.20999999999</v>
      </c>
      <c r="G16" s="38" t="s">
        <v>37</v>
      </c>
      <c r="H16" s="28">
        <f>D16-F16</f>
        <v>1212.3100000000122</v>
      </c>
    </row>
    <row r="17" spans="1:8" ht="25.5">
      <c r="A17" s="48"/>
      <c r="B17" s="49" t="s">
        <v>24</v>
      </c>
      <c r="C17" s="39" t="s">
        <v>15</v>
      </c>
      <c r="D17" s="40">
        <v>143988.36</v>
      </c>
      <c r="E17" s="40">
        <f>D17</f>
        <v>143988.36</v>
      </c>
      <c r="F17" s="40">
        <f>19120.57+117923.55</f>
        <v>137044.12</v>
      </c>
      <c r="G17" s="38" t="s">
        <v>37</v>
      </c>
      <c r="H17" s="28">
        <f>D17-F17</f>
        <v>6944.239999999991</v>
      </c>
    </row>
    <row r="18" spans="1:8" ht="25.5">
      <c r="A18" s="48"/>
      <c r="B18" s="49" t="s">
        <v>25</v>
      </c>
      <c r="C18" s="39" t="s">
        <v>15</v>
      </c>
      <c r="D18" s="40">
        <v>268737.96</v>
      </c>
      <c r="E18" s="40">
        <f>D18</f>
        <v>268737.96</v>
      </c>
      <c r="F18" s="40">
        <f>35686.09+221128.18</f>
        <v>256814.27</v>
      </c>
      <c r="G18" s="38" t="s">
        <v>37</v>
      </c>
      <c r="H18" s="28">
        <f>D18-F18</f>
        <v>11923.690000000031</v>
      </c>
    </row>
    <row r="19" spans="1:8" ht="25.5">
      <c r="A19" s="48"/>
      <c r="B19" s="49" t="s">
        <v>26</v>
      </c>
      <c r="C19" s="39" t="s">
        <v>15</v>
      </c>
      <c r="D19" s="40">
        <v>42825.12</v>
      </c>
      <c r="E19" s="40">
        <f>D19</f>
        <v>42825.12</v>
      </c>
      <c r="F19" s="40">
        <f>5686.71+34854.85</f>
        <v>40541.56</v>
      </c>
      <c r="G19" s="38" t="s">
        <v>37</v>
      </c>
      <c r="H19" s="28">
        <f>D19-F19</f>
        <v>2283.560000000005</v>
      </c>
    </row>
    <row r="20" spans="1:8" ht="25.5">
      <c r="A20" s="48"/>
      <c r="B20" s="49" t="s">
        <v>27</v>
      </c>
      <c r="C20" s="39" t="s">
        <v>15</v>
      </c>
      <c r="D20" s="40">
        <v>125369.16</v>
      </c>
      <c r="E20" s="40">
        <f>D20</f>
        <v>125369.16</v>
      </c>
      <c r="F20" s="40">
        <f>16648.2+101068.33</f>
        <v>117716.53</v>
      </c>
      <c r="G20" s="38" t="s">
        <v>37</v>
      </c>
      <c r="H20" s="28">
        <f>D20-F20</f>
        <v>7652.630000000005</v>
      </c>
    </row>
    <row r="21" spans="1:9" s="6" customFormat="1" ht="15.75">
      <c r="A21" s="41" t="s">
        <v>28</v>
      </c>
      <c r="B21" s="42"/>
      <c r="C21" s="43"/>
      <c r="D21" s="44"/>
      <c r="E21" s="44"/>
      <c r="F21" s="44"/>
      <c r="G21" s="44"/>
      <c r="H21" s="45"/>
      <c r="I21" s="45"/>
    </row>
    <row r="22" spans="2:8" ht="25.5">
      <c r="B22" s="29"/>
      <c r="C22" s="50" t="s">
        <v>9</v>
      </c>
      <c r="D22" s="40" t="s">
        <v>29</v>
      </c>
      <c r="E22" s="40"/>
      <c r="F22" s="40" t="s">
        <v>30</v>
      </c>
      <c r="G22" s="40" t="s">
        <v>31</v>
      </c>
      <c r="H22" s="28"/>
    </row>
    <row r="23" spans="1:11" ht="12.75">
      <c r="A23" s="37"/>
      <c r="B23" s="51" t="s">
        <v>16</v>
      </c>
      <c r="C23" s="52" t="s">
        <v>15</v>
      </c>
      <c r="D23" s="53">
        <f>D13</f>
        <v>132197.16</v>
      </c>
      <c r="E23" s="53"/>
      <c r="F23" s="54">
        <v>0</v>
      </c>
      <c r="G23" s="53">
        <f>D23-F23</f>
        <v>132197.16</v>
      </c>
      <c r="H23" s="55"/>
      <c r="I23" s="56"/>
      <c r="J23" s="7"/>
      <c r="K23" s="7"/>
    </row>
    <row r="24" spans="1:8" ht="12.75">
      <c r="A24" s="37"/>
      <c r="B24" s="38" t="s">
        <v>32</v>
      </c>
      <c r="C24" s="39" t="s">
        <v>15</v>
      </c>
      <c r="D24" s="40"/>
      <c r="E24" s="40"/>
      <c r="F24" s="40"/>
      <c r="G24" s="30">
        <f>H28</f>
        <v>123470.23</v>
      </c>
      <c r="H24" s="28"/>
    </row>
    <row r="25" spans="1:9" ht="12.75">
      <c r="A25" s="37"/>
      <c r="B25" s="57"/>
      <c r="C25" s="34"/>
      <c r="D25" s="37"/>
      <c r="E25" s="37"/>
      <c r="F25" s="37"/>
      <c r="G25" s="58"/>
      <c r="H25" s="59"/>
      <c r="I25" s="59"/>
    </row>
    <row r="26" spans="1:9" ht="56.25" customHeight="1">
      <c r="A26" s="37"/>
      <c r="B26" s="60" t="s">
        <v>33</v>
      </c>
      <c r="C26" s="39" t="s">
        <v>15</v>
      </c>
      <c r="D26" s="40"/>
      <c r="E26" s="40"/>
      <c r="F26" s="61"/>
      <c r="G26" s="61"/>
      <c r="H26" s="61">
        <f>G23-G13-G12-G40</f>
        <v>33468.51999999999</v>
      </c>
      <c r="I26" s="57"/>
    </row>
    <row r="27" spans="1:9" ht="45.75" customHeight="1">
      <c r="A27" s="37"/>
      <c r="B27" s="60" t="s">
        <v>34</v>
      </c>
      <c r="C27" s="39" t="s">
        <v>15</v>
      </c>
      <c r="D27" s="40"/>
      <c r="E27" s="40"/>
      <c r="F27" s="61"/>
      <c r="G27" s="61"/>
      <c r="H27" s="30">
        <v>90001.71</v>
      </c>
      <c r="I27" s="57"/>
    </row>
    <row r="28" spans="1:9" ht="40.5" customHeight="1">
      <c r="A28" s="37"/>
      <c r="B28" s="60" t="s">
        <v>35</v>
      </c>
      <c r="C28" s="39" t="s">
        <v>15</v>
      </c>
      <c r="D28" s="40"/>
      <c r="E28" s="40"/>
      <c r="F28" s="61"/>
      <c r="G28" s="40"/>
      <c r="H28" s="30">
        <f>H26+H27</f>
        <v>123470.23</v>
      </c>
      <c r="I28" s="57"/>
    </row>
    <row r="29" spans="1:13" s="8" customFormat="1" ht="15.75">
      <c r="A29" s="62"/>
      <c r="B29" s="63"/>
      <c r="C29" s="63"/>
      <c r="D29" s="63"/>
      <c r="E29" s="63"/>
      <c r="F29" s="63"/>
      <c r="G29" s="64"/>
      <c r="H29" s="64"/>
      <c r="I29" s="62"/>
      <c r="J29" s="9"/>
      <c r="K29" s="9"/>
      <c r="L29" s="9"/>
      <c r="M29" s="9"/>
    </row>
    <row r="30" spans="1:13" ht="18" customHeight="1">
      <c r="A30" s="83" t="s">
        <v>38</v>
      </c>
      <c r="B30" s="83"/>
      <c r="C30" s="83"/>
      <c r="D30" s="83"/>
      <c r="E30" s="83"/>
      <c r="F30" s="83"/>
      <c r="G30" s="83"/>
      <c r="H30" s="83"/>
      <c r="I30" s="83"/>
      <c r="J30" s="10"/>
      <c r="K30" s="11"/>
      <c r="L30" s="10"/>
      <c r="M30" s="12"/>
    </row>
    <row r="31" spans="1:13" ht="36.75" customHeight="1">
      <c r="A31" s="65" t="s">
        <v>39</v>
      </c>
      <c r="B31" s="66" t="s">
        <v>40</v>
      </c>
      <c r="C31" s="66" t="s">
        <v>41</v>
      </c>
      <c r="D31" s="66" t="s">
        <v>42</v>
      </c>
      <c r="E31" s="66" t="s">
        <v>43</v>
      </c>
      <c r="F31" s="67" t="s">
        <v>44</v>
      </c>
      <c r="G31" s="68" t="s">
        <v>45</v>
      </c>
      <c r="H31" s="66" t="s">
        <v>46</v>
      </c>
      <c r="I31" s="66" t="s">
        <v>47</v>
      </c>
      <c r="J31" s="13" t="s">
        <v>48</v>
      </c>
      <c r="K31" s="13" t="s">
        <v>49</v>
      </c>
      <c r="L31" s="14" t="s">
        <v>50</v>
      </c>
      <c r="M31" s="15" t="s">
        <v>51</v>
      </c>
    </row>
    <row r="32" spans="1:13" ht="36.75" customHeight="1">
      <c r="A32" s="95" t="s">
        <v>52</v>
      </c>
      <c r="B32" s="95" t="s">
        <v>67</v>
      </c>
      <c r="C32" s="96">
        <v>86</v>
      </c>
      <c r="D32" s="96">
        <v>98</v>
      </c>
      <c r="E32" s="97" t="s">
        <v>72</v>
      </c>
      <c r="F32" s="95" t="s">
        <v>73</v>
      </c>
      <c r="G32" s="95">
        <v>7430.57</v>
      </c>
      <c r="H32" s="95">
        <v>1770.1</v>
      </c>
      <c r="I32" s="95">
        <v>2056.52</v>
      </c>
      <c r="J32" s="98">
        <v>41973</v>
      </c>
      <c r="K32" s="96" t="s">
        <v>53</v>
      </c>
      <c r="L32" s="98">
        <v>41967</v>
      </c>
      <c r="M32" s="95">
        <v>38</v>
      </c>
    </row>
    <row r="33" spans="1:13" ht="36.75" customHeight="1">
      <c r="A33" s="106" t="s">
        <v>52</v>
      </c>
      <c r="B33" s="108" t="s">
        <v>67</v>
      </c>
      <c r="C33" s="107" t="s">
        <v>77</v>
      </c>
      <c r="D33" s="107">
        <v>11</v>
      </c>
      <c r="E33" s="108" t="s">
        <v>78</v>
      </c>
      <c r="F33" s="108" t="s">
        <v>73</v>
      </c>
      <c r="G33" s="106">
        <v>1998.82</v>
      </c>
      <c r="H33" s="106">
        <v>719.28</v>
      </c>
      <c r="I33" s="106"/>
      <c r="J33" s="109">
        <v>41789</v>
      </c>
      <c r="K33" s="110" t="s">
        <v>53</v>
      </c>
      <c r="L33" s="111">
        <v>41780</v>
      </c>
      <c r="M33" s="112">
        <v>11</v>
      </c>
    </row>
    <row r="34" spans="1:13" ht="36.75" customHeight="1">
      <c r="A34" s="106" t="s">
        <v>52</v>
      </c>
      <c r="B34" s="108" t="s">
        <v>67</v>
      </c>
      <c r="C34" s="107" t="s">
        <v>79</v>
      </c>
      <c r="D34" s="107">
        <v>48</v>
      </c>
      <c r="E34" s="108" t="s">
        <v>78</v>
      </c>
      <c r="F34" s="108" t="s">
        <v>80</v>
      </c>
      <c r="G34" s="106">
        <v>2998.24</v>
      </c>
      <c r="H34" s="106">
        <v>1078.92</v>
      </c>
      <c r="I34" s="106"/>
      <c r="J34" s="109">
        <v>41789</v>
      </c>
      <c r="K34" s="110" t="s">
        <v>53</v>
      </c>
      <c r="L34" s="111">
        <v>41780</v>
      </c>
      <c r="M34" s="112">
        <v>12</v>
      </c>
    </row>
    <row r="35" spans="1:13" ht="36.75" customHeight="1">
      <c r="A35" s="106" t="s">
        <v>52</v>
      </c>
      <c r="B35" s="108" t="s">
        <v>67</v>
      </c>
      <c r="C35" s="107" t="s">
        <v>81</v>
      </c>
      <c r="D35" s="107">
        <v>75</v>
      </c>
      <c r="E35" s="108" t="s">
        <v>78</v>
      </c>
      <c r="F35" s="108" t="s">
        <v>73</v>
      </c>
      <c r="G35" s="106">
        <v>1998.82</v>
      </c>
      <c r="H35" s="106">
        <v>719.28</v>
      </c>
      <c r="I35" s="106"/>
      <c r="J35" s="109">
        <v>41789</v>
      </c>
      <c r="K35" s="110" t="s">
        <v>53</v>
      </c>
      <c r="L35" s="111">
        <v>41780</v>
      </c>
      <c r="M35" s="112">
        <v>13</v>
      </c>
    </row>
    <row r="36" spans="1:13" ht="36.75" customHeight="1">
      <c r="A36" s="106" t="s">
        <v>52</v>
      </c>
      <c r="B36" s="108" t="s">
        <v>67</v>
      </c>
      <c r="C36" s="107" t="s">
        <v>81</v>
      </c>
      <c r="D36" s="107" t="s">
        <v>84</v>
      </c>
      <c r="E36" s="108" t="s">
        <v>82</v>
      </c>
      <c r="F36" s="108" t="s">
        <v>85</v>
      </c>
      <c r="G36" s="106">
        <v>67013.05</v>
      </c>
      <c r="H36" s="106">
        <v>9081.85</v>
      </c>
      <c r="I36" s="106"/>
      <c r="J36" s="109">
        <v>41882</v>
      </c>
      <c r="K36" s="110" t="s">
        <v>53</v>
      </c>
      <c r="L36" s="111">
        <v>41876</v>
      </c>
      <c r="M36" s="112">
        <v>21</v>
      </c>
    </row>
    <row r="37" spans="1:13" ht="36.75" customHeight="1">
      <c r="A37" s="106" t="s">
        <v>52</v>
      </c>
      <c r="B37" s="108" t="s">
        <v>67</v>
      </c>
      <c r="C37" s="107" t="s">
        <v>81</v>
      </c>
      <c r="D37" s="107">
        <v>85</v>
      </c>
      <c r="E37" s="108" t="s">
        <v>86</v>
      </c>
      <c r="F37" s="108" t="s">
        <v>87</v>
      </c>
      <c r="G37" s="106">
        <v>702.96</v>
      </c>
      <c r="H37" s="106">
        <v>239.89</v>
      </c>
      <c r="I37" s="106">
        <v>190.59</v>
      </c>
      <c r="J37" s="109">
        <v>41943</v>
      </c>
      <c r="K37" s="110" t="s">
        <v>53</v>
      </c>
      <c r="L37" s="111">
        <v>41942</v>
      </c>
      <c r="M37" s="112">
        <v>36</v>
      </c>
    </row>
    <row r="38" spans="1:13" ht="36.75" customHeight="1">
      <c r="A38" s="99" t="s">
        <v>52</v>
      </c>
      <c r="B38" s="100" t="s">
        <v>67</v>
      </c>
      <c r="C38" s="101">
        <v>86</v>
      </c>
      <c r="D38" s="101">
        <v>11</v>
      </c>
      <c r="E38" s="100" t="s">
        <v>74</v>
      </c>
      <c r="F38" s="100" t="s">
        <v>75</v>
      </c>
      <c r="G38" s="99">
        <v>1876.65</v>
      </c>
      <c r="H38" s="99">
        <v>523.75</v>
      </c>
      <c r="I38" s="99">
        <v>394.77</v>
      </c>
      <c r="J38" s="102">
        <v>41973</v>
      </c>
      <c r="K38" s="103" t="s">
        <v>53</v>
      </c>
      <c r="L38" s="104">
        <v>41967</v>
      </c>
      <c r="M38" s="105">
        <v>43</v>
      </c>
    </row>
    <row r="39" spans="1:13" ht="36.75" customHeight="1">
      <c r="A39" s="106" t="s">
        <v>52</v>
      </c>
      <c r="B39" s="100" t="s">
        <v>67</v>
      </c>
      <c r="C39" s="107">
        <v>86</v>
      </c>
      <c r="D39" s="107">
        <v>11</v>
      </c>
      <c r="E39" s="108" t="s">
        <v>76</v>
      </c>
      <c r="F39" s="108" t="s">
        <v>68</v>
      </c>
      <c r="G39" s="106">
        <v>8027.72</v>
      </c>
      <c r="H39" s="106">
        <v>2066.15</v>
      </c>
      <c r="I39" s="106">
        <v>2374.19</v>
      </c>
      <c r="J39" s="109">
        <v>42003</v>
      </c>
      <c r="K39" s="110" t="s">
        <v>53</v>
      </c>
      <c r="L39" s="111">
        <v>41991</v>
      </c>
      <c r="M39" s="112">
        <v>41</v>
      </c>
    </row>
    <row r="40" spans="1:13" ht="18" customHeight="1">
      <c r="A40" s="69"/>
      <c r="B40" s="70" t="s">
        <v>54</v>
      </c>
      <c r="C40" s="70"/>
      <c r="D40" s="70"/>
      <c r="E40" s="70"/>
      <c r="F40" s="71"/>
      <c r="G40" s="64">
        <f>SUM(G32:G39)</f>
        <v>92046.83</v>
      </c>
      <c r="H40" s="58"/>
      <c r="I40" s="69"/>
      <c r="J40" s="10"/>
      <c r="K40" s="11"/>
      <c r="L40" s="10"/>
      <c r="M40" s="12"/>
    </row>
    <row r="41" spans="1:13" ht="18" customHeight="1">
      <c r="A41" s="84" t="s">
        <v>55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45" customHeight="1">
      <c r="A42" s="72" t="s">
        <v>56</v>
      </c>
      <c r="B42" s="73" t="s">
        <v>40</v>
      </c>
      <c r="C42" s="73" t="s">
        <v>41</v>
      </c>
      <c r="D42" s="74" t="s">
        <v>57</v>
      </c>
      <c r="E42" s="75" t="s">
        <v>58</v>
      </c>
      <c r="F42" s="73" t="s">
        <v>59</v>
      </c>
      <c r="G42" s="76" t="s">
        <v>60</v>
      </c>
      <c r="H42" s="77" t="s">
        <v>61</v>
      </c>
      <c r="I42" s="78" t="s">
        <v>62</v>
      </c>
      <c r="J42" s="16" t="s">
        <v>63</v>
      </c>
      <c r="K42" s="17" t="s">
        <v>64</v>
      </c>
      <c r="L42" s="10"/>
      <c r="M42" s="12"/>
    </row>
    <row r="43" spans="1:13" ht="45" customHeight="1">
      <c r="A43" s="113" t="s">
        <v>52</v>
      </c>
      <c r="B43" s="114" t="s">
        <v>66</v>
      </c>
      <c r="C43" s="115">
        <v>86</v>
      </c>
      <c r="D43" s="115">
        <v>82</v>
      </c>
      <c r="E43" s="116" t="s">
        <v>88</v>
      </c>
      <c r="F43" s="116" t="s">
        <v>89</v>
      </c>
      <c r="G43" s="117" t="s">
        <v>96</v>
      </c>
      <c r="H43" s="118">
        <v>35685.8</v>
      </c>
      <c r="I43" s="78"/>
      <c r="J43" s="16"/>
      <c r="K43" s="17"/>
      <c r="L43" s="10"/>
      <c r="M43" s="12"/>
    </row>
    <row r="44" spans="1:13" ht="45" customHeight="1">
      <c r="A44" s="113" t="s">
        <v>52</v>
      </c>
      <c r="B44" s="114" t="s">
        <v>66</v>
      </c>
      <c r="C44" s="115">
        <v>86</v>
      </c>
      <c r="D44" s="115">
        <v>46</v>
      </c>
      <c r="E44" s="116" t="s">
        <v>90</v>
      </c>
      <c r="F44" s="116" t="s">
        <v>91</v>
      </c>
      <c r="G44" s="117" t="s">
        <v>96</v>
      </c>
      <c r="H44" s="118">
        <v>4316.48</v>
      </c>
      <c r="I44" s="78"/>
      <c r="J44" s="16"/>
      <c r="K44" s="17"/>
      <c r="L44" s="10"/>
      <c r="M44" s="12"/>
    </row>
    <row r="45" spans="1:13" ht="45" customHeight="1">
      <c r="A45" s="113" t="s">
        <v>52</v>
      </c>
      <c r="B45" s="114" t="s">
        <v>66</v>
      </c>
      <c r="C45" s="115">
        <v>86</v>
      </c>
      <c r="D45" s="115">
        <v>37</v>
      </c>
      <c r="E45" s="116" t="s">
        <v>92</v>
      </c>
      <c r="F45" s="116" t="s">
        <v>93</v>
      </c>
      <c r="G45" s="117" t="s">
        <v>96</v>
      </c>
      <c r="H45" s="118">
        <v>136355.05</v>
      </c>
      <c r="I45" s="78"/>
      <c r="J45" s="16"/>
      <c r="K45" s="17"/>
      <c r="L45" s="10"/>
      <c r="M45" s="12"/>
    </row>
    <row r="46" spans="1:13" ht="45" customHeight="1">
      <c r="A46" s="113" t="s">
        <v>52</v>
      </c>
      <c r="B46" s="114" t="s">
        <v>66</v>
      </c>
      <c r="C46" s="115">
        <v>86</v>
      </c>
      <c r="D46" s="115">
        <v>4</v>
      </c>
      <c r="E46" s="116" t="s">
        <v>94</v>
      </c>
      <c r="F46" s="116" t="s">
        <v>95</v>
      </c>
      <c r="G46" s="117" t="s">
        <v>96</v>
      </c>
      <c r="H46" s="118">
        <v>42779.45</v>
      </c>
      <c r="I46" s="78"/>
      <c r="J46" s="16"/>
      <c r="K46" s="17"/>
      <c r="L46" s="10"/>
      <c r="M46" s="12"/>
    </row>
    <row r="47" spans="1:13" ht="45" customHeight="1">
      <c r="A47" s="113" t="s">
        <v>52</v>
      </c>
      <c r="B47" s="114" t="s">
        <v>66</v>
      </c>
      <c r="C47" s="115">
        <v>86</v>
      </c>
      <c r="D47" s="115" t="s">
        <v>97</v>
      </c>
      <c r="E47" s="116"/>
      <c r="F47" s="116" t="s">
        <v>82</v>
      </c>
      <c r="G47" s="117" t="s">
        <v>98</v>
      </c>
      <c r="H47" s="119">
        <v>96422.42</v>
      </c>
      <c r="I47" s="78"/>
      <c r="J47" s="16"/>
      <c r="K47" s="17"/>
      <c r="L47" s="10"/>
      <c r="M47" s="12"/>
    </row>
    <row r="48" spans="1:13" ht="45" customHeight="1">
      <c r="A48" s="113" t="s">
        <v>52</v>
      </c>
      <c r="B48" s="114" t="s">
        <v>66</v>
      </c>
      <c r="C48" s="115">
        <v>86</v>
      </c>
      <c r="D48" s="115" t="s">
        <v>83</v>
      </c>
      <c r="E48" s="116"/>
      <c r="F48" s="116" t="s">
        <v>82</v>
      </c>
      <c r="G48" s="117" t="s">
        <v>98</v>
      </c>
      <c r="H48" s="119">
        <v>94468.84</v>
      </c>
      <c r="I48" s="78"/>
      <c r="J48" s="16"/>
      <c r="K48" s="17"/>
      <c r="L48" s="10"/>
      <c r="M48" s="12"/>
    </row>
    <row r="49" spans="1:13" ht="18" customHeight="1">
      <c r="A49" s="69"/>
      <c r="B49" s="70" t="s">
        <v>54</v>
      </c>
      <c r="C49" s="70"/>
      <c r="D49" s="70"/>
      <c r="E49" s="70"/>
      <c r="F49" s="71"/>
      <c r="G49" s="64"/>
      <c r="H49" s="79">
        <f>SUM(H43:H48)</f>
        <v>410028.0399999999</v>
      </c>
      <c r="I49" s="69"/>
      <c r="J49" s="10"/>
      <c r="K49" s="11"/>
      <c r="L49" s="10"/>
      <c r="M49" s="12"/>
    </row>
    <row r="50" spans="1:13" s="8" customFormat="1" ht="15.75">
      <c r="A50" s="62"/>
      <c r="B50" s="85" t="s">
        <v>65</v>
      </c>
      <c r="C50" s="85"/>
      <c r="D50" s="85"/>
      <c r="E50" s="85"/>
      <c r="F50" s="85"/>
      <c r="G50" s="64"/>
      <c r="H50" s="64">
        <f>H49-G40</f>
        <v>317981.2099999999</v>
      </c>
      <c r="I50" s="62"/>
      <c r="J50" s="9"/>
      <c r="K50" s="9"/>
      <c r="L50" s="9"/>
      <c r="M50" s="9"/>
    </row>
    <row r="51" spans="1:13" s="8" customFormat="1" ht="15.75">
      <c r="A51" s="62"/>
      <c r="B51" s="80"/>
      <c r="C51" s="80"/>
      <c r="D51" s="80"/>
      <c r="E51" s="80"/>
      <c r="F51" s="80"/>
      <c r="G51" s="64"/>
      <c r="H51" s="64"/>
      <c r="I51" s="62"/>
      <c r="J51" s="9"/>
      <c r="K51" s="9"/>
      <c r="L51" s="9"/>
      <c r="M51" s="9"/>
    </row>
    <row r="52" spans="1:13" s="8" customFormat="1" ht="15.75">
      <c r="A52" s="62"/>
      <c r="B52" s="80"/>
      <c r="C52" s="80"/>
      <c r="D52" s="80"/>
      <c r="E52" s="80"/>
      <c r="F52" s="80"/>
      <c r="G52" s="64"/>
      <c r="H52" s="64"/>
      <c r="I52" s="62"/>
      <c r="J52" s="9"/>
      <c r="K52" s="9"/>
      <c r="L52" s="9"/>
      <c r="M52" s="9"/>
    </row>
    <row r="53" spans="1:13" s="8" customFormat="1" ht="15.75">
      <c r="A53" s="62"/>
      <c r="B53" s="80"/>
      <c r="C53" s="80"/>
      <c r="D53" s="80"/>
      <c r="E53" s="80"/>
      <c r="F53" s="80"/>
      <c r="G53" s="64"/>
      <c r="H53" s="64"/>
      <c r="I53" s="62"/>
      <c r="J53" s="9"/>
      <c r="K53" s="9"/>
      <c r="L53" s="9"/>
      <c r="M53" s="9"/>
    </row>
    <row r="54" spans="1:13" s="8" customFormat="1" ht="15.75">
      <c r="A54" s="85" t="s">
        <v>36</v>
      </c>
      <c r="B54" s="85"/>
      <c r="C54" s="85"/>
      <c r="D54" s="85"/>
      <c r="E54" s="85"/>
      <c r="F54" s="85"/>
      <c r="G54" s="85"/>
      <c r="H54" s="85"/>
      <c r="I54" s="85"/>
      <c r="J54" s="9"/>
      <c r="K54" s="9"/>
      <c r="L54" s="9"/>
      <c r="M54" s="9"/>
    </row>
  </sheetData>
  <sheetProtection/>
  <mergeCells count="12">
    <mergeCell ref="B50:F50"/>
    <mergeCell ref="A54:I54"/>
    <mergeCell ref="A5:H5"/>
    <mergeCell ref="D11:E11"/>
    <mergeCell ref="D12:E12"/>
    <mergeCell ref="D13:E13"/>
    <mergeCell ref="A1:H1"/>
    <mergeCell ref="A2:H2"/>
    <mergeCell ref="A3:H3"/>
    <mergeCell ref="A4:H4"/>
    <mergeCell ref="A30:I30"/>
    <mergeCell ref="A41:M4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2015-04-17T08:00:23Z</dcterms:modified>
  <cp:category/>
  <cp:version/>
  <cp:contentType/>
  <cp:contentStatus/>
</cp:coreProperties>
</file>