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<sst xmlns="http://schemas.openxmlformats.org/spreadsheetml/2006/main" count="133" uniqueCount="88">
  <si>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</si>
  <si>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</si>
  <si>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</si>
  <si>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</si>
  <si>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</si>
  <si>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</si>
  <si>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</si>
  <si>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</si>
  <si>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</si>
  <si>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</si>
  <si>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</si>
  <si>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</si>
  <si>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</si>
  <si>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</si>
  <si>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</si>
  <si>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</si>
  <si>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</si>
  <si>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</si>
  <si>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</si>
  <si>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</si>
  <si>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</si>
  <si>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</si>
  <si>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</si>
  <si>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</si>
  <si>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</si>
  <si>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</si>
  <si>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</si>
  <si>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</si>
  <si>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</si>
  <si>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</si>
  <si>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</si>
  <si>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</si>
  <si>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</si>
  <si>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</si>
  <si>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</si>
  <si>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</si>
  <si>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</si>
  <si>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</si>
  <si>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</si>
  <si>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</si>
  <si>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</si>
  <si>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</si>
  <si>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</si>
  <si>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</si>
  <si>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</si>
  <si>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</si>
  <si>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</si>
  <si>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</si>
  <si>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</si>
  <si>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</si>
  <si>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</si>
  <si>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</si>
  <si>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</si>
  <si>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</si>
  <si>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</si>
  <si>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</si>
  <si>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</si>
  <si>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</si>
  <si>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</si>
  <si>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</si>
  <si>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</si>
  <si>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</si>
  <si>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</si>
  <si>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</si>
  <si>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</si>
  <si>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</si>
  <si>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</si>
  <si>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Парижской Коммуны</t>
  </si>
  <si>
    <t>№ 84  по ул. Парижской Коммуны</t>
  </si>
  <si>
    <t>П. Коммуны</t>
  </si>
  <si>
    <t>Очистка подвала от нечистот</t>
  </si>
  <si>
    <t>149 м2</t>
  </si>
  <si>
    <t>Ремонт деревянного люка</t>
  </si>
  <si>
    <t>0,3 м2</t>
  </si>
  <si>
    <t>Устройство жалюзийных решеток</t>
  </si>
  <si>
    <t>3 шт.</t>
  </si>
  <si>
    <t>Смена желобов водосточных</t>
  </si>
  <si>
    <t>15 м.</t>
  </si>
  <si>
    <t>Смена шиферной кровли</t>
  </si>
  <si>
    <t>1,75 м2</t>
  </si>
  <si>
    <t>Очистка подвального помещения от нечистот</t>
  </si>
  <si>
    <t>65 м2</t>
  </si>
  <si>
    <t>Утепление температурного шва</t>
  </si>
  <si>
    <t>Установка шарниров</t>
  </si>
  <si>
    <t>жильцы</t>
  </si>
  <si>
    <t>Смена водосточной системы</t>
  </si>
  <si>
    <t>январь</t>
  </si>
  <si>
    <t>июнь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</si>
</sst>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 vertical="center" wrapText="1"/>
    </xf>
    <xf numFmtId="2" fontId="5" fillId="33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9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1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3" fillId="33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14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14" fontId="3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8" fillId="33" borderId="16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12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15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8" fillId="33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vertical="center" wrapText="1"/>
    </xf>
    <xf numFmtId="2" fontId="12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A22">
      <selection activeCell="E8" sqref="E8"/>
    </sheetView>
  </sheetViews>
  <sheetFormatPr defaultColWidth="9.140625" defaultRowHeight="12.75"/>
  <cols>
    <col min="1" max="1" width="6.8515625" style="11" customWidth="1"/>
    <col min="2" max="2" width="27.421875" style="11" customWidth="1"/>
    <col min="3" max="3" width="10.28125" style="13" customWidth="1"/>
    <col min="4" max="4" width="13.00390625" style="11" customWidth="1"/>
    <col min="5" max="5" width="14.7109375" style="11" customWidth="1"/>
    <col min="6" max="6" width="13.421875" style="11" customWidth="1"/>
    <col min="7" max="7" width="17.57421875" style="11" customWidth="1"/>
    <col min="8" max="8" width="15.421875" style="11" customWidth="1"/>
    <col min="9" max="9" width="14.28125" style="11" customWidth="1"/>
    <col min="10" max="10" width="11.28125" style="11" customWidth="1"/>
    <col min="11" max="11" width="12.00390625" style="11" customWidth="1"/>
    <col min="12" max="12" width="11.57421875" style="11" customWidth="1"/>
    <col min="13" max="13" width="8.140625" style="1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23.25">
      <c r="A1" s="5" t="s">
        <v>0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</row>
    <row r="2" spans="1:13" ht="21" customHeight="1">
      <c r="A2" s="7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21.75" customHeight="1">
      <c r="A3" s="7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</row>
    <row r="4" spans="1:13" ht="18.75" customHeight="1">
      <c r="A4" s="7" t="s">
        <v>68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</row>
    <row r="5" spans="1:13" ht="23.25" customHeight="1">
      <c r="A5" s="9" t="s">
        <v>3</v>
      </c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</row>
    <row r="6" spans="2:9" ht="12.75">
      <c r="B6" s="12"/>
      <c r="D6" s="14"/>
      <c r="E6" s="15"/>
      <c r="F6" s="15"/>
      <c r="G6" s="16"/>
      <c r="H6" s="17"/>
      <c r="I6" s="17"/>
    </row>
    <row r="7" spans="1:4" ht="18.75">
      <c r="A7" s="17"/>
      <c r="B7" s="18" t="s">
        <v>67</v>
      </c>
      <c r="C7" s="19">
        <v>84</v>
      </c>
      <c r="D7" s="20"/>
    </row>
    <row r="8" spans="2:4" ht="27" customHeight="1">
      <c r="B8" s="21" t="s">
        <v>4</v>
      </c>
      <c r="C8" s="22">
        <v>1213.9</v>
      </c>
      <c r="D8" s="23" t="s">
        <v>5</v>
      </c>
    </row>
    <row r="9" spans="2:4" ht="26.25" customHeight="1">
      <c r="B9" s="21" t="s">
        <v>6</v>
      </c>
      <c r="C9" s="22">
        <v>1093.9</v>
      </c>
      <c r="D9" s="23" t="s">
        <v>5</v>
      </c>
    </row>
    <row r="10" spans="1:3" ht="15.75">
      <c r="A10" s="24" t="s">
        <v>7</v>
      </c>
      <c r="B10" s="25"/>
      <c r="C10" s="26"/>
    </row>
    <row r="11" spans="1:13" s="2" customFormat="1" ht="48.75" customHeight="1">
      <c r="A11" s="27"/>
      <c r="B11" s="28" t="s">
        <v>8</v>
      </c>
      <c r="C11" s="29" t="s">
        <v>9</v>
      </c>
      <c r="D11" s="30" t="s">
        <v>10</v>
      </c>
      <c r="E11" s="31"/>
      <c r="F11" s="29" t="s">
        <v>11</v>
      </c>
      <c r="G11" s="29" t="s">
        <v>12</v>
      </c>
      <c r="H11" s="29" t="s">
        <v>13</v>
      </c>
      <c r="I11" s="13"/>
      <c r="J11" s="13"/>
      <c r="K11" s="13"/>
      <c r="L11" s="13"/>
      <c r="M11" s="13"/>
    </row>
    <row r="12" spans="1:8" ht="38.25" customHeight="1">
      <c r="A12" s="32"/>
      <c r="B12" s="33" t="s">
        <v>14</v>
      </c>
      <c r="C12" s="34" t="s">
        <v>15</v>
      </c>
      <c r="D12" s="35">
        <v>17551.44</v>
      </c>
      <c r="E12" s="36"/>
      <c r="F12" s="37">
        <f>1980.14+15672.15</f>
        <v>17652.29</v>
      </c>
      <c r="G12" s="20">
        <f>D12-F12</f>
        <v>-100.85000000000218</v>
      </c>
      <c r="H12" s="20"/>
    </row>
    <row r="13" spans="1:8" ht="18" customHeight="1">
      <c r="A13" s="32"/>
      <c r="B13" s="33" t="s">
        <v>16</v>
      </c>
      <c r="C13" s="34" t="s">
        <v>15</v>
      </c>
      <c r="D13" s="35">
        <v>27898.8</v>
      </c>
      <c r="E13" s="36"/>
      <c r="F13" s="37">
        <f>3147.66+24469.17</f>
        <v>27616.829999999998</v>
      </c>
      <c r="G13" s="20">
        <f>D13-F13</f>
        <v>281.97000000000116</v>
      </c>
      <c r="H13" s="20"/>
    </row>
    <row r="14" spans="1:13" s="3" customFormat="1" ht="15.75">
      <c r="A14" s="38" t="s">
        <v>17</v>
      </c>
      <c r="B14" s="39"/>
      <c r="C14" s="40"/>
      <c r="D14" s="41"/>
      <c r="E14" s="41"/>
      <c r="F14" s="41"/>
      <c r="G14" s="42"/>
      <c r="H14" s="42"/>
      <c r="I14" s="42"/>
      <c r="J14" s="42"/>
      <c r="K14" s="42"/>
      <c r="L14" s="42"/>
      <c r="M14" s="42"/>
    </row>
    <row r="15" spans="1:13" s="2" customFormat="1" ht="62.25" customHeight="1">
      <c r="A15" s="43"/>
      <c r="B15" s="44" t="s">
        <v>18</v>
      </c>
      <c r="C15" s="28" t="s">
        <v>9</v>
      </c>
      <c r="D15" s="28" t="s">
        <v>19</v>
      </c>
      <c r="E15" s="28" t="s">
        <v>20</v>
      </c>
      <c r="F15" s="28" t="s">
        <v>21</v>
      </c>
      <c r="G15" s="28" t="s">
        <v>22</v>
      </c>
      <c r="H15" s="28" t="s">
        <v>23</v>
      </c>
      <c r="I15" s="13"/>
      <c r="J15" s="13"/>
      <c r="K15" s="13"/>
      <c r="L15" s="13"/>
      <c r="M15" s="13"/>
    </row>
    <row r="16" spans="1:8" ht="37.5" customHeight="1">
      <c r="A16" s="45"/>
      <c r="B16" s="46" t="s">
        <v>14</v>
      </c>
      <c r="C16" s="34" t="s">
        <v>15</v>
      </c>
      <c r="D16" s="37">
        <f>D12</f>
        <v>17551.44</v>
      </c>
      <c r="E16" s="37">
        <f>D16</f>
        <v>17551.44</v>
      </c>
      <c r="F16" s="37">
        <f>F12</f>
        <v>17652.29</v>
      </c>
      <c r="G16" s="33" t="s">
        <v>37</v>
      </c>
      <c r="H16" s="20">
        <f>D16-F16</f>
        <v>-100.85000000000218</v>
      </c>
    </row>
    <row r="17" spans="1:8" ht="25.5">
      <c r="A17" s="45"/>
      <c r="B17" s="46" t="s">
        <v>24</v>
      </c>
      <c r="C17" s="34" t="s">
        <v>15</v>
      </c>
      <c r="D17" s="37">
        <v>30387.72</v>
      </c>
      <c r="E17" s="37">
        <f>D17</f>
        <v>30387.72</v>
      </c>
      <c r="F17" s="37">
        <f>3428.45+26611.66</f>
        <v>30040.11</v>
      </c>
      <c r="G17" s="33" t="s">
        <v>38</v>
      </c>
      <c r="H17" s="20">
        <f>D17-F17</f>
        <v>347.6100000000006</v>
      </c>
    </row>
    <row r="18" spans="1:8" ht="25.5">
      <c r="A18" s="45"/>
      <c r="B18" s="46" t="s">
        <v>25</v>
      </c>
      <c r="C18" s="34" t="s">
        <v>15</v>
      </c>
      <c r="D18" s="37">
        <v>56714.4</v>
      </c>
      <c r="E18" s="37">
        <f>D18</f>
        <v>56714.4</v>
      </c>
      <c r="F18" s="37">
        <f>6398.67+49558.06</f>
        <v>55956.729999999996</v>
      </c>
      <c r="G18" s="33" t="s">
        <v>38</v>
      </c>
      <c r="H18" s="20">
        <f>D18-F18</f>
        <v>757.6700000000055</v>
      </c>
    </row>
    <row r="19" spans="1:8" ht="25.5">
      <c r="A19" s="45"/>
      <c r="B19" s="46" t="s">
        <v>26</v>
      </c>
      <c r="C19" s="34" t="s">
        <v>15</v>
      </c>
      <c r="D19" s="37">
        <v>9037.56</v>
      </c>
      <c r="E19" s="37">
        <f>D19</f>
        <v>9037.56</v>
      </c>
      <c r="F19" s="37">
        <f>1019.66+7893.38</f>
        <v>8913.04</v>
      </c>
      <c r="G19" s="33" t="s">
        <v>38</v>
      </c>
      <c r="H19" s="20">
        <f>D19-F19</f>
        <v>124.51999999999862</v>
      </c>
    </row>
    <row r="20" spans="1:8" ht="25.5">
      <c r="A20" s="45"/>
      <c r="B20" s="46" t="s">
        <v>27</v>
      </c>
      <c r="C20" s="34" t="s">
        <v>15</v>
      </c>
      <c r="D20" s="37">
        <v>26458.32</v>
      </c>
      <c r="E20" s="37">
        <f>D20</f>
        <v>26458.32</v>
      </c>
      <c r="F20" s="37">
        <f>2985.12+22985.74</f>
        <v>25970.86</v>
      </c>
      <c r="G20" s="33" t="s">
        <v>38</v>
      </c>
      <c r="H20" s="20">
        <f>D20-F20</f>
        <v>487.4599999999991</v>
      </c>
    </row>
    <row r="21" spans="1:13" s="3" customFormat="1" ht="15.75">
      <c r="A21" s="38" t="s">
        <v>28</v>
      </c>
      <c r="B21" s="39"/>
      <c r="C21" s="40"/>
      <c r="D21" s="41"/>
      <c r="E21" s="41"/>
      <c r="F21" s="41"/>
      <c r="G21" s="41"/>
      <c r="H21" s="42"/>
      <c r="I21" s="42"/>
      <c r="J21" s="42"/>
      <c r="K21" s="42"/>
      <c r="L21" s="42"/>
      <c r="M21" s="42"/>
    </row>
    <row r="22" spans="2:8" ht="25.5">
      <c r="B22" s="21"/>
      <c r="C22" s="47" t="s">
        <v>9</v>
      </c>
      <c r="D22" s="37" t="s">
        <v>29</v>
      </c>
      <c r="E22" s="37"/>
      <c r="F22" s="37" t="s">
        <v>30</v>
      </c>
      <c r="G22" s="37" t="s">
        <v>31</v>
      </c>
      <c r="H22" s="20"/>
    </row>
    <row r="23" spans="1:11" ht="12.75">
      <c r="A23" s="32"/>
      <c r="B23" s="48" t="s">
        <v>16</v>
      </c>
      <c r="C23" s="49" t="s">
        <v>15</v>
      </c>
      <c r="D23" s="50">
        <f>D13</f>
        <v>27898.8</v>
      </c>
      <c r="E23" s="50"/>
      <c r="F23" s="51">
        <v>0</v>
      </c>
      <c r="G23" s="50">
        <f>D23-F23</f>
        <v>27898.8</v>
      </c>
      <c r="H23" s="52"/>
      <c r="I23" s="53"/>
      <c r="J23" s="53"/>
      <c r="K23" s="53"/>
    </row>
    <row r="24" spans="1:8" ht="12.75">
      <c r="A24" s="32"/>
      <c r="B24" s="33" t="s">
        <v>32</v>
      </c>
      <c r="C24" s="34" t="s">
        <v>15</v>
      </c>
      <c r="D24" s="37"/>
      <c r="E24" s="37"/>
      <c r="F24" s="37"/>
      <c r="G24" s="23">
        <f>H28</f>
        <v>19724.57</v>
      </c>
      <c r="H24" s="20"/>
    </row>
    <row r="25" spans="1:9" ht="12.75">
      <c r="A25" s="32"/>
      <c r="B25" s="54"/>
      <c r="C25" s="27"/>
      <c r="D25" s="32"/>
      <c r="E25" s="32"/>
      <c r="F25" s="32"/>
      <c r="G25" s="55"/>
      <c r="H25" s="56"/>
      <c r="I25" s="56"/>
    </row>
    <row r="26" spans="1:9" ht="56.25" customHeight="1">
      <c r="A26" s="32"/>
      <c r="B26" s="57" t="s">
        <v>33</v>
      </c>
      <c r="C26" s="34" t="s">
        <v>15</v>
      </c>
      <c r="D26" s="37"/>
      <c r="E26" s="37"/>
      <c r="F26" s="58"/>
      <c r="G26" s="58"/>
      <c r="H26" s="58">
        <f>G23-G13-G12-G39</f>
        <v>-7197.779999999999</v>
      </c>
      <c r="I26" s="54"/>
    </row>
    <row r="27" spans="1:9" ht="45.75" customHeight="1">
      <c r="A27" s="32"/>
      <c r="B27" s="57" t="s">
        <v>34</v>
      </c>
      <c r="C27" s="34" t="s">
        <v>15</v>
      </c>
      <c r="D27" s="37"/>
      <c r="E27" s="37"/>
      <c r="F27" s="58"/>
      <c r="G27" s="58"/>
      <c r="H27" s="23">
        <v>26922.35</v>
      </c>
      <c r="I27" s="54"/>
    </row>
    <row r="28" spans="1:9" ht="40.5" customHeight="1">
      <c r="A28" s="32"/>
      <c r="B28" s="57" t="s">
        <v>35</v>
      </c>
      <c r="C28" s="34" t="s">
        <v>15</v>
      </c>
      <c r="D28" s="37"/>
      <c r="E28" s="37"/>
      <c r="F28" s="58"/>
      <c r="G28" s="37"/>
      <c r="H28" s="23">
        <f>H26+H27</f>
        <v>19724.57</v>
      </c>
      <c r="I28" s="54"/>
    </row>
    <row r="29" spans="1:13" s="4" customFormat="1" ht="15.75">
      <c r="A29" s="59"/>
      <c r="B29" s="60"/>
      <c r="C29" s="60"/>
      <c r="D29" s="60"/>
      <c r="E29" s="60"/>
      <c r="F29" s="60"/>
      <c r="G29" s="61"/>
      <c r="H29" s="61"/>
      <c r="I29" s="59"/>
      <c r="J29" s="59"/>
      <c r="K29" s="59"/>
      <c r="L29" s="59"/>
      <c r="M29" s="59"/>
    </row>
    <row r="30" spans="1:13" ht="18" customHeight="1">
      <c r="A30" s="62" t="s">
        <v>39</v>
      </c>
      <c r="B30" s="62"/>
      <c r="C30" s="62"/>
      <c r="D30" s="62"/>
      <c r="E30" s="62"/>
      <c r="F30" s="62"/>
      <c r="G30" s="62"/>
      <c r="H30" s="62"/>
      <c r="I30" s="62"/>
      <c r="J30" s="63"/>
      <c r="K30" s="64"/>
      <c r="L30" s="63"/>
      <c r="M30" s="65"/>
    </row>
    <row r="31" spans="1:13" ht="36.75" customHeight="1">
      <c r="A31" s="66" t="s">
        <v>40</v>
      </c>
      <c r="B31" s="67" t="s">
        <v>41</v>
      </c>
      <c r="C31" s="67" t="s">
        <v>42</v>
      </c>
      <c r="D31" s="67" t="s">
        <v>43</v>
      </c>
      <c r="E31" s="67" t="s">
        <v>44</v>
      </c>
      <c r="F31" s="68" t="s">
        <v>45</v>
      </c>
      <c r="G31" s="69" t="s">
        <v>46</v>
      </c>
      <c r="H31" s="67" t="s">
        <v>47</v>
      </c>
      <c r="I31" s="67" t="s">
        <v>48</v>
      </c>
      <c r="J31" s="67" t="s">
        <v>49</v>
      </c>
      <c r="K31" s="67" t="s">
        <v>50</v>
      </c>
      <c r="L31" s="70" t="s">
        <v>51</v>
      </c>
      <c r="M31" s="71" t="s">
        <v>52</v>
      </c>
    </row>
    <row r="32" spans="1:13" ht="36.75" customHeight="1">
      <c r="A32" s="72" t="s">
        <v>53</v>
      </c>
      <c r="B32" s="73" t="s">
        <v>69</v>
      </c>
      <c r="C32" s="74">
        <v>84</v>
      </c>
      <c r="D32" s="74">
        <v>9</v>
      </c>
      <c r="E32" s="73" t="s">
        <v>70</v>
      </c>
      <c r="F32" s="73" t="s">
        <v>71</v>
      </c>
      <c r="G32" s="72">
        <v>13040</v>
      </c>
      <c r="H32" s="72">
        <v>1121</v>
      </c>
      <c r="I32" s="72"/>
      <c r="J32" s="75">
        <v>41698</v>
      </c>
      <c r="K32" s="76" t="s">
        <v>54</v>
      </c>
      <c r="L32" s="77">
        <v>41670</v>
      </c>
      <c r="M32" s="78"/>
    </row>
    <row r="33" spans="1:13" ht="36.75" customHeight="1">
      <c r="A33" s="72" t="s">
        <v>53</v>
      </c>
      <c r="B33" s="73" t="s">
        <v>69</v>
      </c>
      <c r="C33" s="74">
        <v>84</v>
      </c>
      <c r="D33" s="74">
        <v>19</v>
      </c>
      <c r="E33" s="73" t="s">
        <v>72</v>
      </c>
      <c r="F33" s="73" t="s">
        <v>73</v>
      </c>
      <c r="G33" s="72">
        <v>484.24</v>
      </c>
      <c r="H33" s="72">
        <v>172.76</v>
      </c>
      <c r="I33" s="72"/>
      <c r="J33" s="75">
        <v>41759</v>
      </c>
      <c r="K33" s="76" t="s">
        <v>54</v>
      </c>
      <c r="L33" s="77">
        <v>41759</v>
      </c>
      <c r="M33" s="78">
        <v>6</v>
      </c>
    </row>
    <row r="34" spans="1:13" ht="36.75" customHeight="1">
      <c r="A34" s="72" t="s">
        <v>53</v>
      </c>
      <c r="B34" s="73" t="s">
        <v>69</v>
      </c>
      <c r="C34" s="74">
        <v>84</v>
      </c>
      <c r="D34" s="74">
        <v>19</v>
      </c>
      <c r="E34" s="73" t="s">
        <v>74</v>
      </c>
      <c r="F34" s="73" t="s">
        <v>75</v>
      </c>
      <c r="G34" s="72">
        <v>2998.24</v>
      </c>
      <c r="H34" s="72">
        <v>1078.92</v>
      </c>
      <c r="I34" s="72"/>
      <c r="J34" s="75">
        <v>41789</v>
      </c>
      <c r="K34" s="76" t="s">
        <v>54</v>
      </c>
      <c r="L34" s="77">
        <v>41780</v>
      </c>
      <c r="M34" s="78">
        <v>10</v>
      </c>
    </row>
    <row r="35" spans="1:13" ht="36.75" customHeight="1">
      <c r="A35" s="72" t="s">
        <v>53</v>
      </c>
      <c r="B35" s="73" t="s">
        <v>69</v>
      </c>
      <c r="C35" s="74">
        <v>84</v>
      </c>
      <c r="D35" s="74">
        <v>21</v>
      </c>
      <c r="E35" s="73" t="s">
        <v>76</v>
      </c>
      <c r="F35" s="73" t="s">
        <v>77</v>
      </c>
      <c r="G35" s="72">
        <v>8841.19</v>
      </c>
      <c r="H35" s="72">
        <v>878.59</v>
      </c>
      <c r="I35" s="72"/>
      <c r="J35" s="75">
        <v>41789</v>
      </c>
      <c r="K35" s="76" t="s">
        <v>54</v>
      </c>
      <c r="L35" s="77">
        <v>41788</v>
      </c>
      <c r="M35" s="78">
        <v>14</v>
      </c>
    </row>
    <row r="36" spans="1:13" ht="36.75" customHeight="1">
      <c r="A36" s="72" t="s">
        <v>53</v>
      </c>
      <c r="B36" s="73" t="s">
        <v>69</v>
      </c>
      <c r="C36" s="74">
        <v>84</v>
      </c>
      <c r="D36" s="74">
        <v>9</v>
      </c>
      <c r="E36" s="73" t="s">
        <v>78</v>
      </c>
      <c r="F36" s="73" t="s">
        <v>79</v>
      </c>
      <c r="G36" s="72">
        <v>678.94</v>
      </c>
      <c r="H36" s="72">
        <v>112.55</v>
      </c>
      <c r="I36" s="72"/>
      <c r="J36" s="75">
        <v>41882</v>
      </c>
      <c r="K36" s="76" t="s">
        <v>54</v>
      </c>
      <c r="L36" s="77">
        <v>41872</v>
      </c>
      <c r="M36" s="78">
        <v>20</v>
      </c>
    </row>
    <row r="37" spans="1:13" ht="36.75" customHeight="1">
      <c r="A37" s="72" t="s">
        <v>53</v>
      </c>
      <c r="B37" s="73" t="s">
        <v>69</v>
      </c>
      <c r="C37" s="74">
        <v>84</v>
      </c>
      <c r="D37" s="74">
        <v>16</v>
      </c>
      <c r="E37" s="79" t="s">
        <v>80</v>
      </c>
      <c r="F37" s="73" t="s">
        <v>81</v>
      </c>
      <c r="G37" s="72">
        <v>4501.99</v>
      </c>
      <c r="H37" s="72">
        <v>2921.3</v>
      </c>
      <c r="I37" s="72"/>
      <c r="J37" s="75">
        <v>41912</v>
      </c>
      <c r="K37" s="76" t="s">
        <v>54</v>
      </c>
      <c r="L37" s="77">
        <v>41892</v>
      </c>
      <c r="M37" s="78">
        <v>23</v>
      </c>
    </row>
    <row r="38" spans="1:13" ht="36.75" customHeight="1">
      <c r="A38" s="72" t="s">
        <v>53</v>
      </c>
      <c r="B38" s="80" t="s">
        <v>69</v>
      </c>
      <c r="C38" s="74">
        <v>84</v>
      </c>
      <c r="D38" s="74">
        <v>21</v>
      </c>
      <c r="E38" s="73" t="s">
        <v>82</v>
      </c>
      <c r="F38" s="73" t="s">
        <v>77</v>
      </c>
      <c r="G38" s="72">
        <v>4370.86</v>
      </c>
      <c r="H38" s="72">
        <v>1309.37</v>
      </c>
      <c r="I38" s="72">
        <v>666.19</v>
      </c>
      <c r="J38" s="75">
        <v>41973</v>
      </c>
      <c r="K38" s="76" t="s">
        <v>54</v>
      </c>
      <c r="L38" s="77">
        <v>41967</v>
      </c>
      <c r="M38" s="78">
        <v>42</v>
      </c>
    </row>
    <row r="39" spans="1:13" ht="18" customHeight="1">
      <c r="A39" s="65"/>
      <c r="B39" s="81" t="s">
        <v>55</v>
      </c>
      <c r="C39" s="81"/>
      <c r="D39" s="81"/>
      <c r="E39" s="81"/>
      <c r="F39" s="82"/>
      <c r="G39" s="61">
        <f>SUM(G32:G38)</f>
        <v>34915.46</v>
      </c>
      <c r="H39" s="55"/>
      <c r="I39" s="65"/>
      <c r="J39" s="63"/>
      <c r="K39" s="64"/>
      <c r="L39" s="63"/>
      <c r="M39" s="65"/>
    </row>
    <row r="40" spans="1:13" ht="18" customHeight="1">
      <c r="A40" s="62" t="s">
        <v>56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45" customHeight="1">
      <c r="A41" s="83" t="s">
        <v>57</v>
      </c>
      <c r="B41" s="84" t="s">
        <v>41</v>
      </c>
      <c r="C41" s="84" t="s">
        <v>42</v>
      </c>
      <c r="D41" s="85" t="s">
        <v>58</v>
      </c>
      <c r="E41" s="86" t="s">
        <v>59</v>
      </c>
      <c r="F41" s="84" t="s">
        <v>60</v>
      </c>
      <c r="G41" s="87" t="s">
        <v>61</v>
      </c>
      <c r="H41" s="88" t="s">
        <v>62</v>
      </c>
      <c r="I41" s="89" t="s">
        <v>63</v>
      </c>
      <c r="J41" s="88" t="s">
        <v>64</v>
      </c>
      <c r="K41" s="88" t="s">
        <v>65</v>
      </c>
      <c r="L41" s="63"/>
      <c r="M41" s="65"/>
    </row>
    <row r="42" spans="1:13" ht="45" customHeight="1">
      <c r="A42" s="90" t="s">
        <v>53</v>
      </c>
      <c r="B42" s="91" t="s">
        <v>67</v>
      </c>
      <c r="C42" s="92">
        <v>84</v>
      </c>
      <c r="D42" s="92"/>
      <c r="E42" s="93"/>
      <c r="F42" s="93" t="s">
        <v>83</v>
      </c>
      <c r="G42" s="94" t="s">
        <v>86</v>
      </c>
      <c r="H42" s="95">
        <v>909.99</v>
      </c>
      <c r="I42" s="89"/>
      <c r="J42" s="88"/>
      <c r="K42" s="88"/>
      <c r="L42" s="63"/>
      <c r="M42" s="65"/>
    </row>
    <row r="43" spans="1:13" ht="45" customHeight="1">
      <c r="A43" s="90" t="s">
        <v>53</v>
      </c>
      <c r="B43" s="91" t="s">
        <v>67</v>
      </c>
      <c r="C43" s="92">
        <v>84</v>
      </c>
      <c r="D43" s="92"/>
      <c r="E43" s="93" t="s">
        <v>84</v>
      </c>
      <c r="F43" s="93" t="s">
        <v>85</v>
      </c>
      <c r="G43" s="94" t="s">
        <v>87</v>
      </c>
      <c r="H43" s="95">
        <v>108411.76</v>
      </c>
      <c r="I43" s="89"/>
      <c r="J43" s="88"/>
      <c r="K43" s="88"/>
      <c r="L43" s="63"/>
      <c r="M43" s="65"/>
    </row>
    <row r="44" spans="1:13" ht="18" customHeight="1">
      <c r="A44" s="65"/>
      <c r="B44" s="81" t="s">
        <v>55</v>
      </c>
      <c r="C44" s="81"/>
      <c r="D44" s="81"/>
      <c r="E44" s="81"/>
      <c r="F44" s="82"/>
      <c r="G44" s="61"/>
      <c r="H44" s="96">
        <f>SUM(H42:H43)</f>
        <v>109321.75</v>
      </c>
      <c r="I44" s="65"/>
      <c r="J44" s="63"/>
      <c r="K44" s="64"/>
      <c r="L44" s="63"/>
      <c r="M44" s="65"/>
    </row>
    <row r="45" spans="1:13" s="4" customFormat="1" ht="15.75">
      <c r="A45" s="59"/>
      <c r="B45" s="97" t="s">
        <v>66</v>
      </c>
      <c r="C45" s="97"/>
      <c r="D45" s="97"/>
      <c r="E45" s="97"/>
      <c r="F45" s="97"/>
      <c r="G45" s="61"/>
      <c r="H45" s="61">
        <f>H44-H28</f>
        <v>89597.18</v>
      </c>
      <c r="I45" s="59"/>
      <c r="J45" s="59"/>
      <c r="K45" s="59"/>
      <c r="L45" s="59"/>
      <c r="M45" s="59"/>
    </row>
    <row r="46" spans="1:13" s="4" customFormat="1" ht="15.75">
      <c r="A46" s="59"/>
      <c r="B46" s="60"/>
      <c r="C46" s="60"/>
      <c r="D46" s="60"/>
      <c r="E46" s="60"/>
      <c r="F46" s="60"/>
      <c r="G46" s="61"/>
      <c r="H46" s="61"/>
      <c r="I46" s="59"/>
      <c r="J46" s="59"/>
      <c r="K46" s="59"/>
      <c r="L46" s="59"/>
      <c r="M46" s="59"/>
    </row>
    <row r="47" spans="1:13" s="4" customFormat="1" ht="15.75">
      <c r="A47" s="59"/>
      <c r="B47" s="60"/>
      <c r="C47" s="60"/>
      <c r="D47" s="60"/>
      <c r="E47" s="60"/>
      <c r="F47" s="60"/>
      <c r="G47" s="61"/>
      <c r="H47" s="61"/>
      <c r="I47" s="59"/>
      <c r="J47" s="59"/>
      <c r="K47" s="59"/>
      <c r="L47" s="59"/>
      <c r="M47" s="59"/>
    </row>
    <row r="48" spans="1:13" s="4" customFormat="1" ht="15.75">
      <c r="A48" s="59"/>
      <c r="B48" s="60"/>
      <c r="C48" s="60"/>
      <c r="D48" s="60"/>
      <c r="E48" s="60"/>
      <c r="F48" s="60"/>
      <c r="G48" s="61"/>
      <c r="H48" s="61"/>
      <c r="I48" s="59"/>
      <c r="J48" s="59"/>
      <c r="K48" s="59"/>
      <c r="L48" s="59"/>
      <c r="M48" s="59"/>
    </row>
    <row r="49" spans="1:13" s="4" customFormat="1" ht="15.75">
      <c r="A49" s="97" t="s">
        <v>36</v>
      </c>
      <c r="B49" s="97"/>
      <c r="C49" s="97"/>
      <c r="D49" s="97"/>
      <c r="E49" s="97"/>
      <c r="F49" s="97"/>
      <c r="G49" s="97"/>
      <c r="H49" s="97"/>
      <c r="I49" s="97"/>
      <c r="J49" s="59"/>
      <c r="K49" s="59"/>
      <c r="L49" s="59"/>
      <c r="M49" s="59"/>
    </row>
  </sheetData>
  <sheetProtection/>
  <mergeCells count="12">
    <mergeCell ref="B45:F45"/>
    <mergeCell ref="A49:I49"/>
    <mergeCell ref="A5:H5"/>
    <mergeCell ref="D11:E11"/>
    <mergeCell ref="D12:E12"/>
    <mergeCell ref="D13:E13"/>
    <mergeCell ref="A1:H1"/>
    <mergeCell ref="A2:H2"/>
    <mergeCell ref="A3:H3"/>
    <mergeCell ref="A4:H4"/>
    <mergeCell ref="A30:I30"/>
    <mergeCell ref="A40:M4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2015-04-17T07:06:04Z</dcterms:modified>
  <cp:category/>
  <cp:version/>
  <cp:contentType/>
  <cp:contentStatus/>
</cp:coreProperties>
</file>