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<sst xmlns="http://schemas.openxmlformats.org/spreadsheetml/2006/main" count="289" uniqueCount="186">
  <si>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</si>
  <si>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</si>
  <si>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</si>
  <si>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</si>
  <si>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</si>
  <si>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</si>
  <si>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</si>
  <si>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</si>
  <si>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</si>
  <si>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</si>
  <si>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</si>
  <si>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</si>
  <si>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</si>
  <si>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</si>
  <si>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</si>
  <si>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</si>
  <si>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</si>
  <si>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</si>
  <si>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</si>
  <si>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</si>
  <si>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</si>
  <si>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</si>
  <si>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</si>
  <si>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</si>
  <si>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</si>
  <si>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</si>
  <si>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</si>
  <si>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</si>
  <si>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</si>
  <si>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</si>
  <si>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</si>
  <si>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</si>
  <si>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</si>
  <si>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</si>
  <si>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</si>
  <si>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</si>
  <si>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</si>
  <si>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</si>
  <si>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</si>
  <si>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</si>
  <si>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</si>
  <si>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</si>
  <si>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</si>
  <si>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</si>
  <si>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</si>
  <si>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</si>
  <si>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</si>
  <si>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</si>
  <si>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</si>
  <si>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</si>
  <si>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</si>
  <si>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</si>
  <si>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</si>
  <si>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</si>
  <si>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</si>
  <si>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</si>
  <si>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</si>
  <si>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</si>
  <si>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</si>
  <si>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</si>
  <si>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</si>
  <si>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</si>
  <si>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</si>
  <si>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</si>
  <si>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</si>
  <si>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</si>
  <si>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</si>
  <si>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</si>
  <si>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</si>
  <si>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</si>
  <si>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</si>
  <si>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</si>
  <si>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</si>
  <si>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</si>
  <si>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</si>
  <si>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</si>
  <si>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</si>
  <si>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</si>
  <si>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</si>
  <si>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</si>
  <si>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</si>
  <si>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</si>
  <si>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</si>
  <si>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</si>
  <si>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</si>
  <si>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</si>
  <si>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</si>
  <si>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</si>
  <si>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</si>
  <si>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</si>
  <si>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</si>
  <si>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</si>
  <si>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</si>
  <si>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</si>
  <si>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</si>
  <si>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</si>
  <si>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</si>
  <si>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</si>
  <si>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</si>
  <si>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</si>
  <si>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</si>
  <si>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</si>
  <si>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</si>
  <si>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</si>
  <si>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</si>
  <si>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</si>
  <si>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</si>
  <si>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</si>
  <si>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</si>
  <si>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</si>
  <si>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</si>
  <si>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</si>
  <si>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</si>
  <si>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</si>
  <si>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</si>
  <si>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</si>
  <si>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</si>
  <si>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</si>
  <si>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</si>
  <si>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</si>
  <si>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</si>
  <si>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</si>
  <si>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</si>
  <si>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</si>
  <si>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</si>
  <si>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</si>
  <si>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</si>
  <si>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</si>
  <si>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</si>
  <si>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</si>
  <si>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</si>
  <si>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</si>
  <si>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</si>
  <si>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</si>
  <si>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</si>
  <si>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</si>
  <si>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</si>
  <si>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</si>
  <si>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</si>
  <si>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</si>
  <si>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</si>
  <si>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</si>
  <si>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</si>
  <si>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</si>
  <si>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</si>
  <si>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</si>
  <si>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</si>
  <si>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</si>
  <si>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</si>
  <si>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</si>
  <si>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</si>
  <si>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</si>
  <si>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</si>
  <si>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</si>
  <si>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</si>
  <si>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</si>
  <si>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</si>
  <si>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</si>
  <si>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</si>
  <si>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</si>
  <si>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</si>
  <si>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</si>
  <si>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</si>
  <si>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</si>
  <si>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</si>
  <si>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</si>
  <si>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</si>
  <si>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</si>
  <si>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</si>
  <si>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</si>
  <si>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</si>
  <si>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</si>
  <si>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</si>
  <si>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</si>
  <si>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</si>
  <si>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</si>
  <si>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</si>
  <si>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</si>
  <si>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</si>
  <si>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</si>
  <si>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</si>
  <si>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</si>
  <si>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</si>
  <si>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Железнодорожная, 19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</si>
  <si>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</si>
  <si>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 xml:space="preserve">Оплачено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</si>
</sst>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5" t="s">
        <v>183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5"/>
      <c r="E3" s="166"/>
      <c r="F3" s="16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98">
        <v>44561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5" t="s">
        <v>0</v>
      </c>
      <c r="B8" s="34" t="s">
        <v>1</v>
      </c>
      <c r="C8" s="36" t="s">
        <v>2</v>
      </c>
      <c r="D8" s="168" t="s">
        <v>3</v>
      </c>
      <c r="E8" s="169"/>
      <c r="F8" s="170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5" t="s">
        <v>15</v>
      </c>
      <c r="E9" s="166"/>
      <c r="F9" s="17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5" t="s">
        <v>18</v>
      </c>
      <c r="E10" s="166"/>
      <c r="F10" s="176"/>
      <c r="G10" s="56">
        <v>-38796.68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5" t="s">
        <v>20</v>
      </c>
      <c r="E11" s="166"/>
      <c r="F11" s="176"/>
      <c r="G11" s="70">
        <v>55569.82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0" t="s">
        <v>23</v>
      </c>
      <c r="E12" s="191"/>
      <c r="F12" s="192"/>
      <c r="G12" s="71">
        <f>G13+G14+G20+G21+G22+G23</f>
        <v>80828.88</v>
      </c>
      <c r="H12" s="9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58">
        <v>8438.88</v>
      </c>
      <c r="H13" s="5"/>
      <c r="L13" s="115">
        <f>G13+G14+G20+G21+G22+G23+G24-G32</f>
        <v>81633.72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72">
        <v>18536.4</v>
      </c>
      <c r="H14" s="5"/>
    </row>
    <row r="15" spans="1:8" ht="26.25" customHeight="1" thickBot="1">
      <c r="A15" s="4"/>
      <c r="B15" s="6"/>
      <c r="C15" s="3" t="s">
        <v>16</v>
      </c>
      <c r="D15" s="141" t="s">
        <v>146</v>
      </c>
      <c r="E15" s="142"/>
      <c r="F15" s="143"/>
      <c r="G15" s="73">
        <v>19924.36</v>
      </c>
      <c r="H15" s="5"/>
    </row>
    <row r="16" spans="1:13" ht="13.5" customHeight="1" thickBot="1">
      <c r="A16" s="4"/>
      <c r="B16" s="6"/>
      <c r="C16" s="3" t="s">
        <v>16</v>
      </c>
      <c r="D16" s="141" t="s">
        <v>147</v>
      </c>
      <c r="E16" s="142"/>
      <c r="F16" s="143"/>
      <c r="G16" s="74">
        <v>7934.4</v>
      </c>
      <c r="H16" s="43"/>
      <c r="M16" s="115">
        <f>G14+G31-G15</f>
        <v>-1387.9599999999991</v>
      </c>
    </row>
    <row r="17" spans="1:8" ht="13.5" customHeight="1" thickBot="1">
      <c r="A17" s="4"/>
      <c r="B17" s="6"/>
      <c r="C17" s="3" t="s">
        <v>16</v>
      </c>
      <c r="D17" s="141" t="s">
        <v>148</v>
      </c>
      <c r="E17" s="142"/>
      <c r="F17" s="143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-38796.68</v>
      </c>
      <c r="H18" s="41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0">
        <f>G18+G15-G17</f>
        <v>-18872.32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8">
        <v>18780.6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5" t="s">
        <v>141</v>
      </c>
      <c r="E21" s="166"/>
      <c r="F21" s="176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5" t="s">
        <v>142</v>
      </c>
      <c r="E22" s="166"/>
      <c r="F22" s="176"/>
      <c r="G22" s="57">
        <v>4000.08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7">
        <v>31072.92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7" t="s">
        <v>175</v>
      </c>
      <c r="E24" s="188"/>
      <c r="F24" s="189"/>
      <c r="G24" s="57">
        <v>804.84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75" t="s">
        <v>35</v>
      </c>
      <c r="E25" s="166"/>
      <c r="F25" s="176"/>
      <c r="G25" s="69">
        <f>G26+G33</f>
        <v>106295.52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4">
        <v>106295.52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88"/>
      <c r="H30" s="65"/>
      <c r="I30" s="62"/>
    </row>
    <row r="31" spans="1:9" ht="13.5" customHeight="1" thickBot="1">
      <c r="A31" s="4"/>
      <c r="B31" s="12"/>
      <c r="C31" s="3"/>
      <c r="D31" s="141" t="s">
        <v>159</v>
      </c>
      <c r="E31" s="142"/>
      <c r="F31" s="142"/>
      <c r="G31" s="67"/>
      <c r="H31" s="123"/>
      <c r="I31" s="62"/>
    </row>
    <row r="32" spans="1:9" ht="13.5" customHeight="1" thickBot="1">
      <c r="A32" s="4"/>
      <c r="B32" s="12"/>
      <c r="C32" s="3"/>
      <c r="D32" s="141" t="s">
        <v>179</v>
      </c>
      <c r="E32" s="142"/>
      <c r="F32" s="142"/>
      <c r="G32" s="67"/>
      <c r="H32" s="66"/>
      <c r="I32" s="62"/>
    </row>
    <row r="33" spans="1:10" ht="13.5" customHeight="1" thickBot="1">
      <c r="A33" s="4"/>
      <c r="B33" s="12"/>
      <c r="C33" s="3"/>
      <c r="D33" s="141" t="s">
        <v>160</v>
      </c>
      <c r="E33" s="142"/>
      <c r="F33" s="142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41" t="s">
        <v>171</v>
      </c>
      <c r="E34" s="142"/>
      <c r="F34" s="196"/>
      <c r="G34" s="68"/>
      <c r="H34" s="66"/>
      <c r="I34" s="75"/>
    </row>
    <row r="35" spans="1:9" ht="13.5" customHeight="1" thickBot="1">
      <c r="A35" s="4"/>
      <c r="B35" s="12"/>
      <c r="C35" s="3"/>
      <c r="D35" s="141" t="s">
        <v>162</v>
      </c>
      <c r="E35" s="142"/>
      <c r="F35" s="142"/>
      <c r="G35" s="68"/>
      <c r="H35" s="66"/>
      <c r="I35" s="62"/>
    </row>
    <row r="36" spans="1:9" ht="13.5" customHeight="1" thickBot="1">
      <c r="A36" s="4"/>
      <c r="B36" s="12"/>
      <c r="C36" s="3"/>
      <c r="D36" s="141" t="s">
        <v>161</v>
      </c>
      <c r="E36" s="142"/>
      <c r="F36" s="142"/>
      <c r="G36" s="94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41" t="s">
        <v>180</v>
      </c>
      <c r="E37" s="142"/>
      <c r="F37" s="142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1" t="s">
        <v>51</v>
      </c>
      <c r="E38" s="142"/>
      <c r="F38" s="143"/>
      <c r="G38" s="59">
        <f>G25+G40</f>
        <v>87423.20000000001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1" t="s">
        <v>55</v>
      </c>
      <c r="E40" s="142"/>
      <c r="F40" s="143"/>
      <c r="G40" s="60">
        <f>G19</f>
        <v>-18872.32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1" t="s">
        <v>57</v>
      </c>
      <c r="E41" s="142"/>
      <c r="F41" s="143"/>
      <c r="G41" s="44">
        <f>G11+G12+G31-G25</f>
        <v>30103.180000000008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72"/>
      <c r="G42" s="139"/>
      <c r="H42" s="174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3.8</v>
      </c>
      <c r="F44" s="63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1.73</v>
      </c>
      <c r="F45" s="63" t="s">
        <v>133</v>
      </c>
      <c r="G45" s="54">
        <v>3848006622</v>
      </c>
      <c r="H45" s="55">
        <f>G13</f>
        <v>8438.88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18780.6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4000.08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31072.92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3"/>
      <c r="H49" s="55">
        <f>SUM(H44:H48)</f>
        <v>62292.479999999996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0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7" t="s">
        <v>135</v>
      </c>
      <c r="E51" s="12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7" t="s">
        <v>69</v>
      </c>
      <c r="E52" s="128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27" t="s">
        <v>70</v>
      </c>
      <c r="E53" s="12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7" t="s">
        <v>72</v>
      </c>
      <c r="E54" s="128"/>
      <c r="F54" s="102">
        <v>0</v>
      </c>
      <c r="G54" s="100"/>
      <c r="H54" s="103"/>
    </row>
    <row r="55" spans="1:8" ht="18.75" customHeight="1" thickBot="1">
      <c r="A55" s="144" t="s">
        <v>73</v>
      </c>
      <c r="B55" s="145"/>
      <c r="C55" s="145"/>
      <c r="D55" s="145"/>
      <c r="E55" s="145"/>
      <c r="F55" s="145"/>
      <c r="G55" s="145"/>
      <c r="H55" s="146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7" t="s">
        <v>57</v>
      </c>
      <c r="E61" s="148"/>
      <c r="F61" s="51">
        <f>D68+E68+F68+G68+H68</f>
        <v>-1744.4400000000005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27.5669054957371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13774.08</v>
      </c>
      <c r="E66" s="87"/>
      <c r="F66" s="8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15518.52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-1744.4400000000005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f>D66</f>
        <v>13774.08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5" t="s">
        <v>137</v>
      </c>
      <c r="E71" s="136"/>
      <c r="F71" s="136"/>
      <c r="G71" s="136"/>
      <c r="H71" s="13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49" t="s">
        <v>137</v>
      </c>
      <c r="E72" s="150"/>
      <c r="F72" s="150"/>
      <c r="G72" s="150"/>
      <c r="H72" s="151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0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2"/>
      <c r="F75" s="133"/>
      <c r="G75" s="134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2"/>
      <c r="F76" s="133"/>
      <c r="G76" s="134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2"/>
      <c r="F77" s="133"/>
      <c r="G77" s="134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52"/>
      <c r="F78" s="153"/>
      <c r="G78" s="154"/>
      <c r="H78" s="93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0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7">
        <v>1</v>
      </c>
      <c r="F80" s="178"/>
      <c r="G80" s="179"/>
      <c r="H80" s="112">
        <v>1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0">
        <v>1</v>
      </c>
      <c r="F81" s="181"/>
      <c r="G81" s="182"/>
      <c r="H81" s="113">
        <v>0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f>2586.75+1.88</f>
        <v>2588.63</v>
      </c>
      <c r="D97" s="117"/>
      <c r="E97" s="85"/>
      <c r="F97" s="85">
        <f>C97+D97-E97</f>
        <v>2588.63</v>
      </c>
    </row>
    <row r="98" spans="2:6" ht="22.5">
      <c r="B98" s="84" t="s">
        <v>167</v>
      </c>
      <c r="C98" s="77">
        <f>1521.15+3.93</f>
        <v>1525.0800000000002</v>
      </c>
      <c r="D98" s="117"/>
      <c r="E98" s="85"/>
      <c r="F98" s="85">
        <f>C98+D98-E98</f>
        <v>1525.0800000000002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2022-03-01T02:50:29Z</dcterms:modified>
  <cp:category/>
  <cp:version/>
  <cp:contentType/>
  <cp:contentStatus/>
</cp:coreProperties>
</file>