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<sst xmlns="http://schemas.openxmlformats.org/spreadsheetml/2006/main" count="301" uniqueCount="195">
  <si>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</si>
  <si>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</si>
  <si>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</si>
  <si>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</si>
  <si>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</si>
  <si>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</si>
  <si>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</si>
  <si>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</si>
  <si>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</si>
  <si>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</si>
  <si>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</si>
  <si>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</si>
  <si>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</si>
  <si>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</si>
  <si>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</si>
  <si>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</si>
  <si>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</si>
  <si>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</si>
  <si>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</si>
  <si>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</si>
  <si>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</si>
  <si>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</si>
  <si>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</si>
  <si>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</si>
  <si>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</si>
  <si>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</si>
  <si>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</si>
  <si>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</si>
  <si>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</si>
  <si>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</si>
  <si>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</si>
  <si>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</si>
  <si>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</si>
  <si>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</si>
  <si>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</si>
  <si>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</si>
  <si>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</si>
  <si>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</si>
  <si>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</si>
  <si>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</si>
  <si>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</si>
  <si>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</si>
  <si>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</si>
  <si>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</si>
  <si>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</si>
  <si>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</si>
  <si>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</si>
  <si>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</si>
  <si>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</si>
  <si>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</si>
  <si>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</si>
  <si>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</si>
  <si>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</si>
  <si>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</si>
  <si>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</si>
  <si>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</si>
  <si>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</si>
  <si>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</si>
  <si>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</si>
  <si>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</si>
  <si>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</si>
  <si>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</si>
  <si>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</si>
  <si>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</si>
  <si>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</si>
  <si>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</si>
  <si>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</si>
  <si>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</si>
  <si>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</si>
  <si>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</si>
  <si>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</si>
  <si>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</si>
  <si>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</si>
  <si>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</si>
  <si>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</si>
  <si>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</si>
  <si>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</si>
  <si>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</si>
  <si>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</si>
  <si>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</si>
  <si>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</si>
  <si>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</si>
  <si>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</si>
  <si>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</si>
  <si>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</si>
  <si>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</si>
  <si>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</si>
  <si>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</si>
  <si>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</si>
  <si>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</si>
  <si>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</si>
  <si>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</si>
  <si>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</si>
  <si>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</si>
  <si>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</si>
  <si>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</si>
  <si>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</si>
  <si>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</si>
  <si>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</si>
  <si>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</si>
  <si>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</si>
  <si>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</si>
  <si>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</si>
  <si>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</si>
  <si>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</si>
  <si>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</si>
  <si>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</si>
  <si>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</si>
  <si>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</si>
  <si>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</si>
  <si>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</si>
  <si>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</si>
  <si>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</si>
  <si>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</si>
  <si>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</si>
  <si>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</si>
  <si>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</si>
  <si>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</si>
  <si>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</si>
  <si>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</si>
  <si>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</si>
  <si>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</si>
  <si>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</si>
  <si>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</si>
  <si>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</si>
  <si>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</si>
  <si>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</si>
  <si>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</si>
  <si>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</si>
  <si>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</si>
  <si>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</si>
  <si>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</si>
  <si>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</si>
  <si>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</si>
  <si>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</si>
  <si>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</si>
  <si>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</si>
  <si>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</si>
  <si>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</si>
  <si>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</si>
  <si>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</si>
  <si>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</si>
  <si>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</si>
  <si>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</si>
  <si>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</si>
  <si>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</si>
  <si>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</si>
  <si>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</si>
  <si>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</si>
  <si>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</si>
  <si>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</si>
  <si>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</si>
  <si>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</si>
  <si>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</si>
  <si>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</si>
  <si>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</si>
  <si>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</si>
  <si>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</si>
  <si>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</si>
  <si>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</si>
  <si>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</si>
  <si>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</si>
  <si>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</si>
  <si>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</si>
  <si>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</si>
  <si>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</si>
  <si>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</si>
  <si>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</si>
  <si>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</si>
  <si>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</si>
  <si>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</si>
  <si>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</si>
  <si>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</si>
  <si>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</si>
  <si>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</si>
  <si>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</si>
  <si>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</si>
  <si>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</si>
  <si>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</si>
  <si>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</si>
  <si>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</si>
  <si>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</si>
  <si>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</si>
  <si>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</si>
  <si>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</si>
  <si>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</si>
  <si>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</si>
  <si>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</si>
  <si>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</si>
  <si>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</si>
  <si>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</si>
  <si>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пер.Привокзальный,3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</si>
  <si>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 Лицам по текущему ремонту</t>
  </si>
  <si>
    <t>в т.ч. задолженность юрлиц по тек. Рем.на конец периода</t>
  </si>
  <si>
    <t>1,2,3,4,5,6,8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</si>
</sst>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191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6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108">
        <v>43465</v>
      </c>
      <c r="H6" s="5"/>
    </row>
    <row r="7" spans="1:8" ht="38.25" customHeight="1" thickBot="1">
      <c r="A7" s="190" t="s">
        <v>13</v>
      </c>
      <c r="B7" s="191"/>
      <c r="C7" s="191"/>
      <c r="D7" s="192"/>
      <c r="E7" s="192"/>
      <c r="F7" s="192"/>
      <c r="G7" s="191"/>
      <c r="H7" s="193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58">
        <v>-15108.52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77">
        <v>310834.63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3" t="s">
        <v>23</v>
      </c>
      <c r="E12" s="144"/>
      <c r="F12" s="145"/>
      <c r="G12" s="78">
        <f>G13+G14+G20+G21+G22+G23+G31+G24</f>
        <v>76308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4"/>
      <c r="G13" s="60">
        <v>22435.68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4"/>
      <c r="G14" s="79">
        <f>11113.56+G32</f>
        <v>11113.56</v>
      </c>
      <c r="H14" s="5"/>
    </row>
    <row r="15" spans="1:8" ht="26.25" customHeight="1" thickBot="1">
      <c r="A15" s="4"/>
      <c r="B15" s="6"/>
      <c r="C15" s="3" t="s">
        <v>16</v>
      </c>
      <c r="D15" s="132" t="s">
        <v>151</v>
      </c>
      <c r="E15" s="133"/>
      <c r="F15" s="134"/>
      <c r="G15" s="80">
        <f>2929.74+G34</f>
        <v>2929.74</v>
      </c>
      <c r="H15" s="5"/>
    </row>
    <row r="16" spans="1:8" ht="13.5" customHeight="1" thickBot="1">
      <c r="A16" s="4"/>
      <c r="B16" s="6"/>
      <c r="C16" s="3" t="s">
        <v>16</v>
      </c>
      <c r="D16" s="132" t="s">
        <v>152</v>
      </c>
      <c r="E16" s="133"/>
      <c r="F16" s="134"/>
      <c r="G16" s="81">
        <f>63005.3+G37</f>
        <v>63005.3</v>
      </c>
      <c r="H16" s="44"/>
    </row>
    <row r="17" spans="1:8" ht="13.5" customHeight="1" thickBot="1">
      <c r="A17" s="4"/>
      <c r="B17" s="6"/>
      <c r="C17" s="3" t="s">
        <v>16</v>
      </c>
      <c r="D17" s="132" t="s">
        <v>153</v>
      </c>
      <c r="E17" s="133"/>
      <c r="F17" s="134"/>
      <c r="G17" s="60">
        <v>15885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4"/>
      <c r="G18" s="13">
        <f>G10</f>
        <v>-15108.52</v>
      </c>
      <c r="H18" s="42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4"/>
      <c r="G19" s="65">
        <f>G18+G15-G17</f>
        <v>-28063.78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20088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5" t="s">
        <v>146</v>
      </c>
      <c r="E21" s="136"/>
      <c r="F21" s="137"/>
      <c r="G21" s="59">
        <v>16957.44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5" t="s">
        <v>147</v>
      </c>
      <c r="E22" s="136"/>
      <c r="F22" s="137"/>
      <c r="G22" s="59">
        <v>4278.36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8" t="s">
        <v>148</v>
      </c>
      <c r="E23" s="139"/>
      <c r="F23" s="140"/>
      <c r="G23" s="59"/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8" t="s">
        <v>186</v>
      </c>
      <c r="E24" s="139"/>
      <c r="F24" s="140"/>
      <c r="G24" s="59">
        <v>1434.96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5" t="s">
        <v>35</v>
      </c>
      <c r="E25" s="136"/>
      <c r="F25" s="137"/>
      <c r="G25" s="76">
        <f>G26+G33</f>
        <v>21181.14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71">
        <v>21181.14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4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4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4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4"/>
      <c r="G30" s="97"/>
      <c r="H30" s="72"/>
      <c r="I30" s="69"/>
    </row>
    <row r="31" spans="1:9" ht="13.5" customHeight="1" thickBot="1">
      <c r="A31" s="4"/>
      <c r="B31" s="12"/>
      <c r="C31" s="3"/>
      <c r="D31" s="132" t="s">
        <v>166</v>
      </c>
      <c r="E31" s="133"/>
      <c r="F31" s="133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32" t="s">
        <v>192</v>
      </c>
      <c r="E32" s="133"/>
      <c r="F32" s="133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32" t="s">
        <v>167</v>
      </c>
      <c r="E33" s="133"/>
      <c r="F33" s="133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32" t="s">
        <v>181</v>
      </c>
      <c r="E34" s="133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32" t="s">
        <v>169</v>
      </c>
      <c r="E35" s="133"/>
      <c r="F35" s="133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32" t="s">
        <v>168</v>
      </c>
      <c r="E36" s="133"/>
      <c r="F36" s="133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32" t="s">
        <v>193</v>
      </c>
      <c r="E37" s="133"/>
      <c r="F37" s="133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2" t="s">
        <v>51</v>
      </c>
      <c r="E38" s="133"/>
      <c r="F38" s="134"/>
      <c r="G38" s="61">
        <f>G25+G40</f>
        <v>-6882.639999999999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4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32" t="s">
        <v>55</v>
      </c>
      <c r="E40" s="133"/>
      <c r="F40" s="134"/>
      <c r="G40" s="65">
        <f>G19</f>
        <v>-28063.78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32" t="s">
        <v>57</v>
      </c>
      <c r="E41" s="133"/>
      <c r="F41" s="134"/>
      <c r="G41" s="45">
        <f>G11+G12+G31-G25</f>
        <v>365961.49</v>
      </c>
      <c r="H41" s="45"/>
    </row>
    <row r="42" spans="1:8" ht="38.25" customHeight="1" thickBot="1">
      <c r="A42" s="146" t="s">
        <v>58</v>
      </c>
      <c r="B42" s="147"/>
      <c r="C42" s="147"/>
      <c r="D42" s="147"/>
      <c r="E42" s="147"/>
      <c r="F42" s="191"/>
      <c r="G42" s="147"/>
      <c r="H42" s="193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15885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4.3</v>
      </c>
      <c r="F45" s="54" t="s">
        <v>190</v>
      </c>
      <c r="G45" s="55">
        <v>3837002062</v>
      </c>
      <c r="H45" s="56">
        <f>G13</f>
        <v>22435.68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20088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16957.44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4278.36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0</v>
      </c>
      <c r="F49" s="57" t="s">
        <v>136</v>
      </c>
      <c r="G49" s="55">
        <v>3848006622</v>
      </c>
      <c r="H49" s="56">
        <f>G23</f>
        <v>0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4"/>
      <c r="H50" s="56">
        <f>SUM(H44:H49)</f>
        <v>79644.48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94" t="s">
        <v>73</v>
      </c>
      <c r="B56" s="195"/>
      <c r="C56" s="195"/>
      <c r="D56" s="195"/>
      <c r="E56" s="195"/>
      <c r="F56" s="195"/>
      <c r="G56" s="195"/>
      <c r="H56" s="19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41" t="s">
        <v>15</v>
      </c>
      <c r="E57" s="142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41" t="s">
        <v>18</v>
      </c>
      <c r="E58" s="142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41" t="s">
        <v>20</v>
      </c>
      <c r="E59" s="142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41" t="s">
        <v>53</v>
      </c>
      <c r="E60" s="142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41" t="s">
        <v>55</v>
      </c>
      <c r="E61" s="142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7" t="s">
        <v>57</v>
      </c>
      <c r="E62" s="198"/>
      <c r="F62" s="52">
        <f>D69+E69+F69+G69+H69</f>
        <v>-20030.57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0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/>
      <c r="G67" s="64"/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20030.57</v>
      </c>
      <c r="G68" s="63"/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-20030.57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2210.84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-2210.84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9" t="s">
        <v>142</v>
      </c>
      <c r="E72" s="160"/>
      <c r="F72" s="160"/>
      <c r="G72" s="160"/>
      <c r="H72" s="16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2" t="s">
        <v>142</v>
      </c>
      <c r="E73" s="163"/>
      <c r="F73" s="163"/>
      <c r="G73" s="163"/>
      <c r="H73" s="16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6" t="s">
        <v>175</v>
      </c>
      <c r="F76" s="127"/>
      <c r="G76" s="128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6"/>
      <c r="F77" s="127"/>
      <c r="G77" s="128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6"/>
      <c r="F78" s="127"/>
      <c r="G78" s="128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29"/>
      <c r="F79" s="130"/>
      <c r="G79" s="131"/>
      <c r="H79" s="103">
        <f>D71+E71+F71+G71+H71</f>
        <v>-2210.84</v>
      </c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65" t="s">
        <v>194</v>
      </c>
      <c r="F81" s="166"/>
      <c r="G81" s="167"/>
      <c r="H81" s="122">
        <v>7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8">
        <v>5</v>
      </c>
      <c r="F82" s="169"/>
      <c r="G82" s="170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72" t="s">
        <v>159</v>
      </c>
      <c r="F83" s="173"/>
      <c r="G83" s="173"/>
      <c r="H83" s="174"/>
    </row>
    <row r="84" ht="12.75">
      <c r="A84" s="1"/>
    </row>
    <row r="85" ht="12.75">
      <c r="A85" s="1"/>
    </row>
    <row r="86" spans="1:8" ht="38.25" customHeight="1">
      <c r="A86" s="171" t="s">
        <v>164</v>
      </c>
      <c r="B86" s="171"/>
      <c r="C86" s="171"/>
      <c r="D86" s="171"/>
      <c r="E86" s="171"/>
      <c r="F86" s="171"/>
      <c r="G86" s="171"/>
      <c r="H86" s="17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9" t="s">
        <v>170</v>
      </c>
      <c r="C96" s="199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/>
      <c r="D98" s="84">
        <v>0</v>
      </c>
      <c r="E98" s="85">
        <v>0</v>
      </c>
      <c r="F98" s="94">
        <f>C98+D98-E98</f>
        <v>0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D32:F32"/>
    <mergeCell ref="D37:F37"/>
    <mergeCell ref="D40:F40"/>
    <mergeCell ref="B96:C96"/>
    <mergeCell ref="D59:E59"/>
    <mergeCell ref="D55:E55"/>
    <mergeCell ref="C93:E93"/>
    <mergeCell ref="E76:G76"/>
    <mergeCell ref="D58:E58"/>
    <mergeCell ref="A42:H42"/>
    <mergeCell ref="D33:F33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A1:H1"/>
    <mergeCell ref="D4:F4"/>
    <mergeCell ref="D5:F5"/>
    <mergeCell ref="D6:F6"/>
    <mergeCell ref="D3:F3"/>
    <mergeCell ref="D8:F8"/>
    <mergeCell ref="A7:H7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9:F9"/>
    <mergeCell ref="D29:F29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E77:G77"/>
    <mergeCell ref="E78:G78"/>
    <mergeCell ref="E79:G79"/>
    <mergeCell ref="D19:F19"/>
    <mergeCell ref="D22:F22"/>
    <mergeCell ref="D23:F23"/>
    <mergeCell ref="D60:E60"/>
    <mergeCell ref="D28:F28"/>
    <mergeCell ref="D31:F31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2019-03-20T06:04:41Z</dcterms:modified>
  <cp:category/>
  <cp:version/>
  <cp:contentType/>
  <cp:contentStatus/>
</cp:coreProperties>
</file>