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'2.8.'!$A$1:$H$93</definedName>
  </definedNames>
  <calcPr fullCalcOnLoad="1"/>
</workbook>
</file>

<file path=xl/sharedStrings.xml><?xml version="1.0" encoding="utf-8"?>
<sst xmlns="http://schemas.openxmlformats.org/spreadsheetml/2006/main" count="284" uniqueCount="180">
  <si>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</si>
  <si>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</si>
  <si>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</si>
  <si>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</si>
  <si>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</si>
  <si>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</si>
  <si>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</si>
  <si>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</si>
  <si>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</si>
  <si>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</si>
  <si>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</si>
  <si>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</si>
  <si>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</si>
  <si>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</si>
  <si>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</si>
  <si>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</si>
  <si>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</si>
  <si>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</si>
  <si>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</si>
  <si>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</si>
  <si>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</si>
  <si>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</si>
  <si>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</si>
  <si>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</si>
  <si>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</si>
  <si>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</si>
  <si>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</si>
  <si>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</si>
  <si>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</si>
  <si>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</si>
  <si>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</si>
  <si>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</si>
  <si>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</si>
  <si>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</si>
  <si>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</si>
  <si>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</si>
  <si>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</si>
  <si>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</si>
  <si>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</si>
  <si>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</si>
  <si>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</si>
  <si>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</si>
  <si>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</si>
  <si>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</si>
  <si>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</si>
  <si>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</si>
  <si>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</si>
  <si>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</si>
  <si>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</si>
  <si>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</si>
  <si>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</si>
  <si>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</si>
  <si>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</si>
  <si>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</si>
  <si>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</si>
  <si>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</si>
  <si>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</si>
  <si>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</si>
  <si>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</si>
  <si>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</si>
  <si>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</si>
  <si>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</si>
  <si>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</si>
  <si>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</si>
  <si>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</si>
  <si>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</si>
  <si>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</si>
  <si>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</si>
  <si>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</si>
  <si>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</si>
  <si>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</si>
  <si>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</si>
  <si>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</si>
  <si>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</si>
  <si>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</si>
  <si>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</si>
  <si>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</si>
  <si>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</si>
  <si>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</si>
  <si>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</si>
  <si>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</si>
  <si>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</si>
  <si>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</si>
  <si>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</si>
  <si>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</si>
  <si>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</si>
  <si>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</si>
  <si>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</si>
  <si>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</si>
  <si>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</si>
  <si>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</si>
  <si>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</si>
  <si>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</si>
  <si>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</si>
  <si>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</si>
  <si>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</si>
  <si>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</si>
  <si>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</si>
  <si>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</si>
  <si>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</si>
  <si>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</si>
  <si>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</si>
  <si>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</si>
  <si>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</si>
  <si>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</si>
  <si>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</si>
  <si>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</si>
  <si>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</si>
  <si>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</si>
  <si>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</si>
  <si>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</si>
  <si>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</si>
  <si>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</si>
  <si>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</si>
  <si>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</si>
  <si>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</si>
  <si>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</si>
  <si>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</si>
  <si>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</si>
  <si>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</si>
  <si>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</si>
  <si>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</si>
  <si>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</si>
  <si>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</si>
  <si>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</si>
  <si>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</si>
  <si>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</si>
  <si>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</si>
  <si>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</si>
  <si>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</si>
  <si>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</si>
  <si>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</si>
  <si>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</si>
  <si>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</si>
  <si>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</si>
  <si>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</si>
  <si>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</si>
  <si>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</si>
  <si>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</si>
  <si>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</si>
  <si>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</si>
  <si>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</si>
  <si>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</si>
  <si>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</si>
  <si>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</si>
  <si>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</si>
  <si>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</si>
  <si>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</si>
  <si>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</si>
  <si>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</si>
  <si>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</si>
  <si>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</si>
  <si>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</si>
  <si>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</si>
  <si>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</si>
  <si>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</si>
  <si>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</si>
  <si>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</si>
  <si>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</si>
  <si>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</si>
  <si>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</si>
  <si>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</si>
  <si>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</si>
  <si>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</si>
  <si>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</si>
  <si>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</si>
  <si>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</si>
  <si>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</si>
  <si>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</si>
  <si>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</si>
  <si>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</si>
  <si>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</si>
  <si>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</si>
  <si>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МЕНДЕЛЕЕВА, д. 2Б             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</si>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</sst>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6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SheetLayoutView="100" zoomScalePageLayoutView="0" workbookViewId="0" topLeftCell="A1">
      <selection activeCell="D92" sqref="D9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96" t="s">
        <v>173</v>
      </c>
      <c r="B1" s="96"/>
      <c r="C1" s="96"/>
      <c r="D1" s="96"/>
      <c r="E1" s="96"/>
      <c r="F1" s="96"/>
      <c r="G1" s="96"/>
      <c r="H1" s="96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1"/>
      <c r="E3" s="129"/>
      <c r="F3" s="13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97"/>
      <c r="E4" s="98"/>
      <c r="F4" s="99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00"/>
      <c r="E5" s="101"/>
      <c r="F5" s="102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03"/>
      <c r="E6" s="104"/>
      <c r="F6" s="105"/>
      <c r="G6" s="36">
        <v>42735</v>
      </c>
      <c r="H6" s="5"/>
    </row>
    <row r="7" spans="1:8" ht="38.25" customHeight="1" thickBot="1">
      <c r="A7" s="136" t="s">
        <v>13</v>
      </c>
      <c r="B7" s="137"/>
      <c r="C7" s="137"/>
      <c r="D7" s="138"/>
      <c r="E7" s="138"/>
      <c r="F7" s="138"/>
      <c r="G7" s="137"/>
      <c r="H7" s="139"/>
    </row>
    <row r="8" spans="1:8" ht="33" customHeight="1" thickBot="1">
      <c r="A8" s="40" t="s">
        <v>0</v>
      </c>
      <c r="B8" s="39" t="s">
        <v>1</v>
      </c>
      <c r="C8" s="41" t="s">
        <v>2</v>
      </c>
      <c r="D8" s="133" t="s">
        <v>3</v>
      </c>
      <c r="E8" s="134"/>
      <c r="F8" s="13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8" t="s">
        <v>15</v>
      </c>
      <c r="E9" s="129"/>
      <c r="F9" s="13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8" t="s">
        <v>18</v>
      </c>
      <c r="E10" s="129"/>
      <c r="F10" s="130"/>
      <c r="G10" s="64">
        <v>2583.56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8" t="s">
        <v>20</v>
      </c>
      <c r="E11" s="129"/>
      <c r="F11" s="130"/>
      <c r="G11" s="65">
        <v>15982.4</v>
      </c>
      <c r="H11" s="49"/>
    </row>
    <row r="12" spans="1:8" ht="51.75" customHeight="1" thickBot="1">
      <c r="A12" s="4" t="s">
        <v>21</v>
      </c>
      <c r="B12" s="77" t="s">
        <v>22</v>
      </c>
      <c r="C12" s="3" t="s">
        <v>16</v>
      </c>
      <c r="D12" s="106" t="s">
        <v>23</v>
      </c>
      <c r="E12" s="107"/>
      <c r="F12" s="108"/>
      <c r="G12" s="63">
        <f>G13+G14+G20+G21+G22+G23</f>
        <v>15308.869999999999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85" t="s">
        <v>26</v>
      </c>
      <c r="E13" s="86"/>
      <c r="F13" s="87"/>
      <c r="G13" s="66">
        <v>2843.02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85" t="s">
        <v>29</v>
      </c>
      <c r="E14" s="86"/>
      <c r="F14" s="87"/>
      <c r="G14" s="66">
        <v>2403.13</v>
      </c>
      <c r="H14" s="5"/>
    </row>
    <row r="15" spans="1:8" ht="26.25" customHeight="1" thickBot="1">
      <c r="A15" s="4"/>
      <c r="B15" s="6"/>
      <c r="C15" s="3" t="s">
        <v>16</v>
      </c>
      <c r="D15" s="85" t="s">
        <v>156</v>
      </c>
      <c r="E15" s="86"/>
      <c r="F15" s="87"/>
      <c r="G15" s="66">
        <v>1073.82</v>
      </c>
      <c r="H15" s="5"/>
    </row>
    <row r="16" spans="1:8" ht="13.5" customHeight="1" thickBot="1">
      <c r="A16" s="4"/>
      <c r="B16" s="6"/>
      <c r="C16" s="3" t="s">
        <v>16</v>
      </c>
      <c r="D16" s="85" t="s">
        <v>157</v>
      </c>
      <c r="E16" s="86"/>
      <c r="F16" s="87"/>
      <c r="G16" s="84">
        <f>2986.82+G14-G15</f>
        <v>4316.130000000001</v>
      </c>
      <c r="H16" s="49"/>
    </row>
    <row r="17" spans="1:8" ht="13.5" customHeight="1" thickBot="1">
      <c r="A17" s="4"/>
      <c r="B17" s="6"/>
      <c r="C17" s="3" t="s">
        <v>16</v>
      </c>
      <c r="D17" s="85" t="s">
        <v>158</v>
      </c>
      <c r="E17" s="86"/>
      <c r="F17" s="87"/>
      <c r="G17" s="66">
        <v>1028</v>
      </c>
      <c r="H17" s="5"/>
    </row>
    <row r="18" spans="1:8" ht="24.75" customHeight="1" thickBot="1">
      <c r="A18" s="4"/>
      <c r="B18" s="6"/>
      <c r="C18" s="3" t="s">
        <v>16</v>
      </c>
      <c r="D18" s="85" t="s">
        <v>18</v>
      </c>
      <c r="E18" s="86"/>
      <c r="F18" s="87"/>
      <c r="G18" s="14">
        <f>G10</f>
        <v>2583.56</v>
      </c>
      <c r="H18" s="5"/>
    </row>
    <row r="19" spans="1:8" ht="27" customHeight="1" thickBot="1">
      <c r="A19" s="4"/>
      <c r="B19" s="6"/>
      <c r="C19" s="3" t="s">
        <v>16</v>
      </c>
      <c r="D19" s="85" t="s">
        <v>55</v>
      </c>
      <c r="E19" s="86"/>
      <c r="F19" s="87"/>
      <c r="G19" s="75">
        <f>G18+G15-G17</f>
        <v>2629.38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0" t="s">
        <v>32</v>
      </c>
      <c r="E20" s="141"/>
      <c r="F20" s="142"/>
      <c r="G20" s="66">
        <v>4333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8" t="s">
        <v>151</v>
      </c>
      <c r="E21" s="129"/>
      <c r="F21" s="130"/>
      <c r="G21" s="65">
        <v>3229.9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8" t="s">
        <v>152</v>
      </c>
      <c r="E22" s="129"/>
      <c r="F22" s="130"/>
      <c r="G22" s="65">
        <v>485.07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5" t="s">
        <v>153</v>
      </c>
      <c r="E23" s="126"/>
      <c r="F23" s="127"/>
      <c r="G23" s="65">
        <v>2014.75</v>
      </c>
      <c r="H23" s="5"/>
    </row>
    <row r="24" spans="1:8" ht="26.25" customHeight="1" thickBot="1">
      <c r="A24" s="4" t="s">
        <v>42</v>
      </c>
      <c r="B24" s="77" t="s">
        <v>34</v>
      </c>
      <c r="C24" s="3" t="s">
        <v>16</v>
      </c>
      <c r="D24" s="128" t="s">
        <v>35</v>
      </c>
      <c r="E24" s="129"/>
      <c r="F24" s="130"/>
      <c r="G24" s="67">
        <f>G25+G26+G27+G28+G29+G30</f>
        <v>6614.24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06" t="s">
        <v>38</v>
      </c>
      <c r="E25" s="107"/>
      <c r="F25" s="108"/>
      <c r="G25" s="84">
        <v>6614.24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85" t="s">
        <v>41</v>
      </c>
      <c r="E26" s="86"/>
      <c r="F26" s="87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85" t="s">
        <v>44</v>
      </c>
      <c r="E27" s="86"/>
      <c r="F27" s="87"/>
      <c r="G27" s="84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85" t="s">
        <v>47</v>
      </c>
      <c r="E28" s="86"/>
      <c r="F28" s="87"/>
      <c r="G28" s="78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85" t="s">
        <v>124</v>
      </c>
      <c r="E29" s="86"/>
      <c r="F29" s="87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85" t="s">
        <v>166</v>
      </c>
      <c r="E30" s="86"/>
      <c r="F30" s="87"/>
      <c r="G30" s="66">
        <v>0</v>
      </c>
      <c r="H30" s="49"/>
      <c r="I30" s="81"/>
    </row>
    <row r="31" spans="1:8" ht="35.25" customHeight="1" thickBot="1">
      <c r="A31" s="4" t="s">
        <v>56</v>
      </c>
      <c r="B31" s="77" t="s">
        <v>51</v>
      </c>
      <c r="C31" s="3" t="s">
        <v>16</v>
      </c>
      <c r="D31" s="85" t="s">
        <v>51</v>
      </c>
      <c r="E31" s="86"/>
      <c r="F31" s="87"/>
      <c r="G31" s="68">
        <f>G24+G10</f>
        <v>9197.8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85" t="s">
        <v>53</v>
      </c>
      <c r="E32" s="86"/>
      <c r="F32" s="87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85" t="s">
        <v>55</v>
      </c>
      <c r="E33" s="86"/>
      <c r="F33" s="87"/>
      <c r="G33" s="75">
        <f>G19</f>
        <v>2629.38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85" t="s">
        <v>57</v>
      </c>
      <c r="E34" s="86"/>
      <c r="F34" s="87"/>
      <c r="G34" s="49">
        <f>G11+G12-G24</f>
        <v>24677.03</v>
      </c>
      <c r="H34" s="49"/>
    </row>
    <row r="35" spans="1:8" ht="38.25" customHeight="1" thickBot="1">
      <c r="A35" s="88" t="s">
        <v>58</v>
      </c>
      <c r="B35" s="89"/>
      <c r="C35" s="89"/>
      <c r="D35" s="89"/>
      <c r="E35" s="89"/>
      <c r="F35" s="137"/>
      <c r="G35" s="89"/>
      <c r="H35" s="139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1028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6">
        <v>2.52</v>
      </c>
      <c r="F38" s="82" t="s">
        <v>136</v>
      </c>
      <c r="G38" s="60">
        <v>3810334293</v>
      </c>
      <c r="H38" s="61">
        <f>G13</f>
        <v>2843.02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3" t="s">
        <v>137</v>
      </c>
      <c r="G39" s="60">
        <v>3848000155</v>
      </c>
      <c r="H39" s="61">
        <f>G20</f>
        <v>4333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3.25</v>
      </c>
      <c r="F40" s="83" t="s">
        <v>138</v>
      </c>
      <c r="G40" s="60">
        <v>3837003965</v>
      </c>
      <c r="H40" s="61">
        <f>G21</f>
        <v>3229.9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0.82</v>
      </c>
      <c r="F41" s="59" t="s">
        <v>139</v>
      </c>
      <c r="G41" s="60">
        <v>3848006622</v>
      </c>
      <c r="H41" s="61">
        <f>G22</f>
        <v>485.07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3.19</v>
      </c>
      <c r="F42" s="62" t="s">
        <v>139</v>
      </c>
      <c r="G42" s="60">
        <v>3848006622</v>
      </c>
      <c r="H42" s="61">
        <f>G23</f>
        <v>2014.75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43"/>
      <c r="G43" s="87"/>
      <c r="H43" s="61">
        <f>SUM(H37:H42)</f>
        <v>13933.74</v>
      </c>
    </row>
    <row r="44" spans="1:8" ht="19.5" customHeight="1" thickBot="1">
      <c r="A44" s="88" t="s">
        <v>64</v>
      </c>
      <c r="B44" s="89"/>
      <c r="C44" s="89"/>
      <c r="D44" s="89"/>
      <c r="E44" s="89"/>
      <c r="F44" s="89"/>
      <c r="G44" s="89"/>
      <c r="H44" s="90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94" t="s">
        <v>141</v>
      </c>
      <c r="E45" s="95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94" t="s">
        <v>69</v>
      </c>
      <c r="E46" s="95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94" t="s">
        <v>71</v>
      </c>
      <c r="E47" s="95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94" t="s">
        <v>73</v>
      </c>
      <c r="E48" s="95"/>
      <c r="F48" s="56">
        <v>0</v>
      </c>
      <c r="G48" s="51"/>
      <c r="H48" s="49"/>
    </row>
    <row r="49" spans="1:8" ht="18.75" customHeight="1" thickBot="1">
      <c r="A49" s="91" t="s">
        <v>74</v>
      </c>
      <c r="B49" s="92"/>
      <c r="C49" s="92"/>
      <c r="D49" s="92"/>
      <c r="E49" s="92"/>
      <c r="F49" s="92"/>
      <c r="G49" s="92"/>
      <c r="H49" s="93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94" t="s">
        <v>15</v>
      </c>
      <c r="E50" s="95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94" t="s">
        <v>18</v>
      </c>
      <c r="E51" s="95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94" t="s">
        <v>20</v>
      </c>
      <c r="E52" s="95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94" t="s">
        <v>53</v>
      </c>
      <c r="E53" s="95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94" t="s">
        <v>55</v>
      </c>
      <c r="E54" s="95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44" t="s">
        <v>57</v>
      </c>
      <c r="E55" s="145"/>
      <c r="F55" s="57">
        <f>D62+E62+F62+G62+H62</f>
        <v>402.09999999999854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69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8"/>
      <c r="E59" s="78"/>
      <c r="F59" s="78"/>
      <c r="G59" s="79"/>
      <c r="H59" s="80"/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v>22247.64</v>
      </c>
      <c r="E60" s="66">
        <v>0</v>
      </c>
      <c r="F60" s="66">
        <v>0</v>
      </c>
      <c r="G60" s="74">
        <v>0</v>
      </c>
      <c r="H60" s="70">
        <v>0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v>21845.54</v>
      </c>
      <c r="E61" s="66">
        <v>0</v>
      </c>
      <c r="F61" s="66">
        <v>0</v>
      </c>
      <c r="G61" s="71">
        <v>0</v>
      </c>
      <c r="H61" s="71">
        <v>0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8">
        <f>D60-D61</f>
        <v>402.09999999999854</v>
      </c>
      <c r="E62" s="78">
        <f>E60-E61</f>
        <v>0</v>
      </c>
      <c r="F62" s="78">
        <f>F60-F61</f>
        <v>0</v>
      </c>
      <c r="G62" s="80">
        <f>G60-G61</f>
        <v>0</v>
      </c>
      <c r="H62" s="80">
        <f>H60-H61</f>
        <v>0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2">
        <v>22247.64</v>
      </c>
      <c r="E63" s="72">
        <v>0</v>
      </c>
      <c r="F63" s="72">
        <v>0</v>
      </c>
      <c r="G63" s="73">
        <v>0</v>
      </c>
      <c r="H63" s="73">
        <v>0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0</v>
      </c>
      <c r="F64" s="44">
        <f>F63-F60</f>
        <v>0</v>
      </c>
      <c r="G64" s="44">
        <f>G63-G60</f>
        <v>0</v>
      </c>
      <c r="H64" s="44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12" t="s">
        <v>145</v>
      </c>
      <c r="E65" s="113"/>
      <c r="F65" s="113"/>
      <c r="G65" s="113"/>
      <c r="H65" s="114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15" t="s">
        <v>145</v>
      </c>
      <c r="E66" s="116"/>
      <c r="F66" s="116"/>
      <c r="G66" s="116"/>
      <c r="H66" s="117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88" t="s">
        <v>101</v>
      </c>
      <c r="B68" s="89"/>
      <c r="C68" s="89"/>
      <c r="D68" s="89"/>
      <c r="E68" s="89"/>
      <c r="F68" s="89"/>
      <c r="G68" s="89"/>
      <c r="H68" s="90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85"/>
      <c r="F69" s="86"/>
      <c r="G69" s="87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85"/>
      <c r="F70" s="86"/>
      <c r="G70" s="87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85"/>
      <c r="F71" s="86"/>
      <c r="G71" s="87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15"/>
      <c r="F72" s="116"/>
      <c r="G72" s="117"/>
      <c r="H72" s="26">
        <f>D64+E64+F64+G64+H64</f>
        <v>0</v>
      </c>
    </row>
    <row r="73" spans="1:8" ht="25.5" customHeight="1" thickBot="1">
      <c r="A73" s="88" t="s">
        <v>107</v>
      </c>
      <c r="B73" s="89"/>
      <c r="C73" s="89"/>
      <c r="D73" s="89"/>
      <c r="E73" s="89"/>
      <c r="F73" s="89"/>
      <c r="G73" s="89"/>
      <c r="H73" s="90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85"/>
      <c r="F74" s="86"/>
      <c r="G74" s="87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22"/>
      <c r="F75" s="123"/>
      <c r="G75" s="124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19" t="s">
        <v>167</v>
      </c>
      <c r="F76" s="120"/>
      <c r="G76" s="120"/>
      <c r="H76" s="121"/>
    </row>
    <row r="77" ht="12.75">
      <c r="A77" s="1"/>
    </row>
    <row r="78" ht="12.75">
      <c r="A78" s="1"/>
    </row>
    <row r="79" spans="1:8" ht="38.25" customHeight="1">
      <c r="A79" s="118" t="s">
        <v>172</v>
      </c>
      <c r="B79" s="118"/>
      <c r="C79" s="118"/>
      <c r="D79" s="118"/>
      <c r="E79" s="118"/>
      <c r="F79" s="118"/>
      <c r="G79" s="118"/>
      <c r="H79" s="118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09" t="s">
        <v>115</v>
      </c>
      <c r="D82" s="110"/>
      <c r="E82" s="111"/>
    </row>
    <row r="83" spans="1:5" ht="18.75" customHeight="1" thickBot="1">
      <c r="A83" s="29">
        <v>2</v>
      </c>
      <c r="B83" s="4" t="s">
        <v>116</v>
      </c>
      <c r="C83" s="109" t="s">
        <v>117</v>
      </c>
      <c r="D83" s="110"/>
      <c r="E83" s="111"/>
    </row>
    <row r="84" spans="1:5" ht="16.5" customHeight="1" thickBot="1">
      <c r="A84" s="29">
        <v>3</v>
      </c>
      <c r="B84" s="4" t="s">
        <v>118</v>
      </c>
      <c r="C84" s="109" t="s">
        <v>119</v>
      </c>
      <c r="D84" s="110"/>
      <c r="E84" s="111"/>
    </row>
    <row r="85" spans="1:5" ht="13.5" thickBot="1">
      <c r="A85" s="29">
        <v>4</v>
      </c>
      <c r="B85" s="4" t="s">
        <v>16</v>
      </c>
      <c r="C85" s="109" t="s">
        <v>120</v>
      </c>
      <c r="D85" s="110"/>
      <c r="E85" s="111"/>
    </row>
    <row r="86" spans="1:5" ht="24" customHeight="1" thickBot="1">
      <c r="A86" s="29">
        <v>5</v>
      </c>
      <c r="B86" s="4" t="s">
        <v>86</v>
      </c>
      <c r="C86" s="109" t="s">
        <v>121</v>
      </c>
      <c r="D86" s="110"/>
      <c r="E86" s="111"/>
    </row>
    <row r="87" spans="1:5" ht="21" customHeight="1" thickBot="1">
      <c r="A87" s="30">
        <v>6</v>
      </c>
      <c r="B87" s="31" t="s">
        <v>122</v>
      </c>
      <c r="C87" s="109" t="s">
        <v>123</v>
      </c>
      <c r="D87" s="110"/>
      <c r="E87" s="111"/>
    </row>
    <row r="89" ht="12.75">
      <c r="B89" t="s">
        <v>174</v>
      </c>
    </row>
    <row r="90" spans="2:4" ht="12.75">
      <c r="B90" s="146" t="s">
        <v>175</v>
      </c>
      <c r="C90" s="146" t="s">
        <v>176</v>
      </c>
      <c r="D90" s="146" t="s">
        <v>177</v>
      </c>
    </row>
    <row r="91" spans="2:4" ht="12.75">
      <c r="B91" s="146" t="s">
        <v>178</v>
      </c>
      <c r="C91" s="146">
        <v>190.16</v>
      </c>
      <c r="D91" s="146">
        <v>5.43</v>
      </c>
    </row>
    <row r="92" spans="2:4" ht="12.75">
      <c r="B92" s="146" t="s">
        <v>179</v>
      </c>
      <c r="C92" s="146"/>
      <c r="D92" s="146"/>
    </row>
  </sheetData>
  <sheetProtection/>
  <mergeCells count="65">
    <mergeCell ref="D12:F12"/>
    <mergeCell ref="D27:F27"/>
    <mergeCell ref="D33:F33"/>
    <mergeCell ref="D48:E48"/>
    <mergeCell ref="A35:H35"/>
    <mergeCell ref="D54:E54"/>
    <mergeCell ref="D55:E55"/>
    <mergeCell ref="D47:E47"/>
    <mergeCell ref="D29:F29"/>
    <mergeCell ref="D31:F31"/>
    <mergeCell ref="D22:F22"/>
    <mergeCell ref="D9:F9"/>
    <mergeCell ref="E74:G74"/>
    <mergeCell ref="D13:F13"/>
    <mergeCell ref="D14:F14"/>
    <mergeCell ref="D20:F20"/>
    <mergeCell ref="D21:F21"/>
    <mergeCell ref="D28:F28"/>
    <mergeCell ref="A73:H73"/>
    <mergeCell ref="E69:G69"/>
    <mergeCell ref="D17:F17"/>
    <mergeCell ref="D18:F18"/>
    <mergeCell ref="D19:F19"/>
    <mergeCell ref="D3:F3"/>
    <mergeCell ref="D8:F8"/>
    <mergeCell ref="A7:H7"/>
    <mergeCell ref="D15:F15"/>
    <mergeCell ref="D16:F16"/>
    <mergeCell ref="D10:F10"/>
    <mergeCell ref="D11:F11"/>
    <mergeCell ref="A79:H79"/>
    <mergeCell ref="E76:H76"/>
    <mergeCell ref="E70:G70"/>
    <mergeCell ref="D50:E50"/>
    <mergeCell ref="D51:E51"/>
    <mergeCell ref="D52:E52"/>
    <mergeCell ref="E75:G75"/>
    <mergeCell ref="E71:G71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E72:G72"/>
    <mergeCell ref="D30:F30"/>
    <mergeCell ref="D32:F32"/>
    <mergeCell ref="A1:H1"/>
    <mergeCell ref="D4:F4"/>
    <mergeCell ref="D5:F5"/>
    <mergeCell ref="D6:F6"/>
    <mergeCell ref="D25:F25"/>
    <mergeCell ref="D26:F26"/>
    <mergeCell ref="D23:F23"/>
    <mergeCell ref="D24:F24"/>
    <mergeCell ref="D34:F34"/>
    <mergeCell ref="A44:H44"/>
    <mergeCell ref="A49:H49"/>
    <mergeCell ref="D53:E53"/>
    <mergeCell ref="D45:E45"/>
    <mergeCell ref="D46:E46"/>
    <mergeCell ref="F43:G4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2016-05-20T00:57:57Z</cp:lastPrinted>
  <dcterms:created xsi:type="dcterms:W3CDTF">1996-10-08T23:32:33Z</dcterms:created>
  <dcterms:modified xsi:type="dcterms:W3CDTF">2017-03-16T01:30:28Z</dcterms:modified>
  <cp:category/>
  <cp:version/>
  <cp:contentType/>
  <cp:contentStatus/>
</cp:coreProperties>
</file>