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<sst xmlns="http://schemas.openxmlformats.org/spreadsheetml/2006/main" count="294" uniqueCount="189">
  <si>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</si>
  <si>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</si>
  <si>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</si>
  <si>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</si>
  <si>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</si>
  <si>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</si>
  <si>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</si>
  <si>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</si>
  <si>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</si>
  <si>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</si>
  <si>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</si>
  <si>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</si>
  <si>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</si>
  <si>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</si>
  <si>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</si>
  <si>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</si>
  <si>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</si>
  <si>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</si>
  <si>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</si>
  <si>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</si>
  <si>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</si>
  <si>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</si>
  <si>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</si>
  <si>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</si>
  <si>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</si>
  <si>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</si>
  <si>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</si>
  <si>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</si>
  <si>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</si>
  <si>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</si>
  <si>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</si>
  <si>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</si>
  <si>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</si>
  <si>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</si>
  <si>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</si>
  <si>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</si>
  <si>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</si>
  <si>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</si>
  <si>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</si>
  <si>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</si>
  <si>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</si>
  <si>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</si>
  <si>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</si>
  <si>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</si>
  <si>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</si>
  <si>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</si>
  <si>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</si>
  <si>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</si>
  <si>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</si>
  <si>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</si>
  <si>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</si>
  <si>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</si>
  <si>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</si>
  <si>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</si>
  <si>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</si>
  <si>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</si>
  <si>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</si>
  <si>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</si>
  <si>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</si>
  <si>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</si>
  <si>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</si>
  <si>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</si>
  <si>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</si>
  <si>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</si>
  <si>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</si>
  <si>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</si>
  <si>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</si>
  <si>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</si>
  <si>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</si>
  <si>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</si>
  <si>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</si>
  <si>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</si>
  <si>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</si>
  <si>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</si>
  <si>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</si>
  <si>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</si>
  <si>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</si>
  <si>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</si>
  <si>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</si>
  <si>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</si>
  <si>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</si>
  <si>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</si>
  <si>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</si>
  <si>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</si>
  <si>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</si>
  <si>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</si>
  <si>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</si>
  <si>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</si>
  <si>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</si>
  <si>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</si>
  <si>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</si>
  <si>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</si>
  <si>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</si>
  <si>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</si>
  <si>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</si>
  <si>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</si>
  <si>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</si>
  <si>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</si>
  <si>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</si>
  <si>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</si>
  <si>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</si>
  <si>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</si>
  <si>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</si>
  <si>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</si>
  <si>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</si>
  <si>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</si>
  <si>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</si>
  <si>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</si>
  <si>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</si>
  <si>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</si>
  <si>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</si>
  <si>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</si>
  <si>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</si>
  <si>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</si>
  <si>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</si>
  <si>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</si>
  <si>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</si>
  <si>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</si>
  <si>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</si>
  <si>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</si>
  <si>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</si>
  <si>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</si>
  <si>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</si>
  <si>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</si>
  <si>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</si>
  <si>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</si>
  <si>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</si>
  <si>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</si>
  <si>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</si>
  <si>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</si>
  <si>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</si>
  <si>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</si>
  <si>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</si>
  <si>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</si>
  <si>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</si>
  <si>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</si>
  <si>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</si>
  <si>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</si>
  <si>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</si>
  <si>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</si>
  <si>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</si>
  <si>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</si>
  <si>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</si>
  <si>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</si>
  <si>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</si>
  <si>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</si>
  <si>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</si>
  <si>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</si>
  <si>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</si>
  <si>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</si>
  <si>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</si>
  <si>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</si>
  <si>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</si>
  <si>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</si>
  <si>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</si>
  <si>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</si>
  <si>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</si>
  <si>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</si>
  <si>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</si>
  <si>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</si>
  <si>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</si>
  <si>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</si>
  <si>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</si>
  <si>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</si>
  <si>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</si>
  <si>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</si>
  <si>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</si>
  <si>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</si>
  <si>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</si>
  <si>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</si>
  <si>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</si>
  <si>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</si>
  <si>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</si>
  <si>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</si>
  <si>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</si>
  <si>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</si>
  <si>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</si>
  <si>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</si>
  <si>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</si>
  <si>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</si>
  <si>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</si>
  <si>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</si>
  <si>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42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</si>
  <si>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</si>
  <si>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</si>
  <si>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</si>
  <si>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12</t>
  </si>
  <si>
    <t>кв.5,6,7,10</t>
  </si>
  <si>
    <t>кв.7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</si>
</sst>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182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6"/>
      <c r="E3" s="137"/>
      <c r="F3" s="13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5">
        <v>43100</v>
      </c>
      <c r="H6" s="5"/>
    </row>
    <row r="7" spans="1:8" ht="38.25" customHeight="1" thickBot="1">
      <c r="A7" s="113" t="s">
        <v>13</v>
      </c>
      <c r="B7" s="114"/>
      <c r="C7" s="114"/>
      <c r="D7" s="115"/>
      <c r="E7" s="115"/>
      <c r="F7" s="115"/>
      <c r="G7" s="114"/>
      <c r="H7" s="116"/>
    </row>
    <row r="8" spans="1:8" ht="33" customHeight="1" thickBot="1">
      <c r="A8" s="39" t="s">
        <v>0</v>
      </c>
      <c r="B8" s="38" t="s">
        <v>1</v>
      </c>
      <c r="C8" s="40" t="s">
        <v>2</v>
      </c>
      <c r="D8" s="139" t="s">
        <v>3</v>
      </c>
      <c r="E8" s="140"/>
      <c r="F8" s="14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7" t="s">
        <v>15</v>
      </c>
      <c r="E9" s="137"/>
      <c r="F9" s="15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7" t="s">
        <v>18</v>
      </c>
      <c r="E10" s="137"/>
      <c r="F10" s="158"/>
      <c r="G10" s="62">
        <v>-22802.61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7" t="s">
        <v>20</v>
      </c>
      <c r="E11" s="137"/>
      <c r="F11" s="158"/>
      <c r="G11" s="85">
        <v>55479.95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2" t="s">
        <v>23</v>
      </c>
      <c r="E12" s="163"/>
      <c r="F12" s="164"/>
      <c r="G12" s="86">
        <f>G13+G14+G20+G21+G22+G23+G31</f>
        <v>89654.78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4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4"/>
      <c r="G14" s="87">
        <v>11390.52</v>
      </c>
      <c r="H14" s="5"/>
    </row>
    <row r="15" spans="1:8" ht="26.25" customHeight="1" thickBot="1">
      <c r="A15" s="4"/>
      <c r="B15" s="6"/>
      <c r="C15" s="3" t="s">
        <v>16</v>
      </c>
      <c r="D15" s="119" t="s">
        <v>155</v>
      </c>
      <c r="E15" s="120"/>
      <c r="F15" s="124"/>
      <c r="G15" s="88">
        <f>10792.08+G32</f>
        <v>12945.33</v>
      </c>
      <c r="H15" s="5"/>
    </row>
    <row r="16" spans="1:8" ht="13.5" customHeight="1" thickBot="1">
      <c r="A16" s="4"/>
      <c r="B16" s="6"/>
      <c r="C16" s="3" t="s">
        <v>16</v>
      </c>
      <c r="D16" s="119" t="s">
        <v>156</v>
      </c>
      <c r="E16" s="120"/>
      <c r="F16" s="124"/>
      <c r="G16" s="89">
        <v>8216.17</v>
      </c>
      <c r="H16" s="48"/>
    </row>
    <row r="17" spans="1:8" ht="13.5" customHeight="1" thickBot="1">
      <c r="A17" s="4"/>
      <c r="B17" s="6"/>
      <c r="C17" s="3" t="s">
        <v>16</v>
      </c>
      <c r="D17" s="119" t="s">
        <v>157</v>
      </c>
      <c r="E17" s="120"/>
      <c r="F17" s="124"/>
      <c r="G17" s="64">
        <v>1419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4"/>
      <c r="G18" s="14">
        <f>G10</f>
        <v>-22802.61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4"/>
      <c r="G19" s="71">
        <f>G18+G15-G17</f>
        <v>-11276.28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20588.76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7" t="s">
        <v>150</v>
      </c>
      <c r="E21" s="137"/>
      <c r="F21" s="158"/>
      <c r="G21" s="63">
        <v>17380.2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7" t="s">
        <v>151</v>
      </c>
      <c r="E22" s="137"/>
      <c r="F22" s="158"/>
      <c r="G22" s="63">
        <v>5080.56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9" t="s">
        <v>152</v>
      </c>
      <c r="E23" s="160"/>
      <c r="F23" s="161"/>
      <c r="G23" s="63">
        <v>19679.4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7" t="s">
        <v>35</v>
      </c>
      <c r="E24" s="137"/>
      <c r="F24" s="158"/>
      <c r="G24" s="83">
        <f>G25+G26+G27+G28+G31</f>
        <v>90054.23999999999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2" t="s">
        <v>38</v>
      </c>
      <c r="E25" s="163"/>
      <c r="F25" s="164"/>
      <c r="G25" s="79">
        <v>74518.9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4"/>
      <c r="G28" s="91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/>
      <c r="E29" s="120"/>
      <c r="F29" s="124"/>
      <c r="G29" s="93"/>
      <c r="H29" s="80"/>
      <c r="I29" s="76"/>
    </row>
    <row r="30" spans="1:9" ht="13.5" customHeight="1" thickBot="1">
      <c r="A30" s="4"/>
      <c r="B30" s="13"/>
      <c r="C30" s="3"/>
      <c r="D30" s="119" t="s">
        <v>172</v>
      </c>
      <c r="E30" s="120"/>
      <c r="F30" s="165"/>
      <c r="G30" s="94">
        <v>16947.78</v>
      </c>
      <c r="H30" s="81"/>
      <c r="I30" s="76"/>
    </row>
    <row r="31" spans="1:9" ht="13.5" customHeight="1" thickBot="1">
      <c r="A31" s="4"/>
      <c r="B31" s="13"/>
      <c r="C31" s="3"/>
      <c r="D31" s="119" t="s">
        <v>173</v>
      </c>
      <c r="E31" s="120"/>
      <c r="F31" s="120"/>
      <c r="G31" s="94">
        <v>15535.34</v>
      </c>
      <c r="H31" s="81"/>
      <c r="I31" s="76"/>
    </row>
    <row r="32" spans="1:10" ht="13.5" customHeight="1" thickBot="1">
      <c r="A32" s="4"/>
      <c r="B32" s="13"/>
      <c r="C32" s="3"/>
      <c r="D32" s="119" t="s">
        <v>183</v>
      </c>
      <c r="E32" s="120"/>
      <c r="F32" s="120"/>
      <c r="G32" s="94">
        <v>2153.25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19" t="s">
        <v>175</v>
      </c>
      <c r="E33" s="120"/>
      <c r="F33" s="120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19" t="s">
        <v>174</v>
      </c>
      <c r="E34" s="120"/>
      <c r="F34" s="120"/>
      <c r="G34" s="95">
        <f>G33+G30-G31</f>
        <v>1412.4399999999987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19" t="s">
        <v>51</v>
      </c>
      <c r="E35" s="120"/>
      <c r="F35" s="124"/>
      <c r="G35" s="65">
        <f>G24+G10</f>
        <v>67251.62999999999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4"/>
      <c r="G37" s="71">
        <f>G19</f>
        <v>-11276.28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9" t="s">
        <v>57</v>
      </c>
      <c r="E38" s="120"/>
      <c r="F38" s="124"/>
      <c r="G38" s="84">
        <f>G11+G12-G24+G34</f>
        <v>56492.92999999999</v>
      </c>
      <c r="H38" s="48"/>
    </row>
    <row r="39" spans="1:8" ht="38.25" customHeight="1" thickBot="1">
      <c r="A39" s="117" t="s">
        <v>58</v>
      </c>
      <c r="B39" s="118"/>
      <c r="C39" s="118"/>
      <c r="D39" s="118"/>
      <c r="E39" s="118"/>
      <c r="F39" s="114"/>
      <c r="G39" s="118"/>
      <c r="H39" s="11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1419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0</v>
      </c>
      <c r="F42" s="77" t="s">
        <v>135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20588.76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17380.2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5080.56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3.68</v>
      </c>
      <c r="F46" s="61" t="s">
        <v>138</v>
      </c>
      <c r="G46" s="59">
        <v>3848006622</v>
      </c>
      <c r="H46" s="60">
        <f>G23</f>
        <v>19679.4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2"/>
      <c r="G47" s="124"/>
      <c r="H47" s="60">
        <f>SUM(H41:H46)</f>
        <v>64147.92</v>
      </c>
    </row>
    <row r="48" spans="1:8" ht="19.5" customHeight="1" thickBot="1">
      <c r="A48" s="117" t="s">
        <v>64</v>
      </c>
      <c r="B48" s="118"/>
      <c r="C48" s="118"/>
      <c r="D48" s="118"/>
      <c r="E48" s="118"/>
      <c r="F48" s="118"/>
      <c r="G48" s="118"/>
      <c r="H48" s="12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21" t="s">
        <v>74</v>
      </c>
      <c r="B53" s="122"/>
      <c r="C53" s="122"/>
      <c r="D53" s="122"/>
      <c r="E53" s="122"/>
      <c r="F53" s="122"/>
      <c r="G53" s="122"/>
      <c r="H53" s="12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5" t="s">
        <v>57</v>
      </c>
      <c r="E59" s="156"/>
      <c r="F59" s="56">
        <f>D66+E66+F66+G66+H66</f>
        <v>60727.93999999999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6">
        <f>D64/1638.64</f>
        <v>161.34472489381437</v>
      </c>
      <c r="E63" s="96">
        <f>E64/140.38</f>
        <v>179.32761077076506</v>
      </c>
      <c r="F63" s="96">
        <f>F64/14.34</f>
        <v>681.434449093445</v>
      </c>
      <c r="G63" s="97">
        <f>G64/22.34</f>
        <v>818.044315129812</v>
      </c>
      <c r="H63" s="98">
        <f>H64/0.99</f>
        <v>783.6060606060606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264385.92</v>
      </c>
      <c r="E64" s="64">
        <v>25174.01</v>
      </c>
      <c r="F64" s="64">
        <v>9771.77</v>
      </c>
      <c r="G64" s="70">
        <v>18275.11</v>
      </c>
      <c r="H64" s="67">
        <v>775.77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208504.3</v>
      </c>
      <c r="E65" s="64">
        <v>23674.02</v>
      </c>
      <c r="F65" s="64">
        <v>8255.03</v>
      </c>
      <c r="G65" s="68">
        <v>16633.97</v>
      </c>
      <c r="H65" s="68">
        <v>587.32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55881.619999999995</v>
      </c>
      <c r="E66" s="74">
        <f>E64-E65</f>
        <v>1499.989999999998</v>
      </c>
      <c r="F66" s="74">
        <f>F64-F65</f>
        <v>1516.7399999999998</v>
      </c>
      <c r="G66" s="75">
        <f>G64-G65</f>
        <v>1641.1399999999994</v>
      </c>
      <c r="H66" s="75">
        <f>H64-H65</f>
        <v>188.44999999999993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264385.92</v>
      </c>
      <c r="E67" s="69">
        <v>25174.01</v>
      </c>
      <c r="F67" s="69">
        <v>10108.92</v>
      </c>
      <c r="G67" s="69">
        <v>18861.17</v>
      </c>
      <c r="H67" s="69">
        <f>H64</f>
        <v>775.77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337.14999999999964</v>
      </c>
      <c r="G68" s="43">
        <f>G67-G64</f>
        <v>586.0599999999977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144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144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7" t="s">
        <v>101</v>
      </c>
      <c r="B72" s="118"/>
      <c r="C72" s="118"/>
      <c r="D72" s="118"/>
      <c r="E72" s="118"/>
      <c r="F72" s="118"/>
      <c r="G72" s="118"/>
      <c r="H72" s="125"/>
    </row>
    <row r="73" spans="1:8" ht="45" customHeight="1" thickBot="1">
      <c r="A73" s="99" t="s">
        <v>102</v>
      </c>
      <c r="B73" s="99" t="s">
        <v>66</v>
      </c>
      <c r="C73" s="100" t="s">
        <v>67</v>
      </c>
      <c r="D73" s="99" t="s">
        <v>66</v>
      </c>
      <c r="E73" s="152" t="s">
        <v>186</v>
      </c>
      <c r="F73" s="153"/>
      <c r="G73" s="154"/>
      <c r="H73" s="101">
        <v>12</v>
      </c>
    </row>
    <row r="74" spans="1:8" ht="45" customHeight="1" thickBot="1">
      <c r="A74" s="99" t="s">
        <v>103</v>
      </c>
      <c r="B74" s="99" t="s">
        <v>69</v>
      </c>
      <c r="C74" s="100" t="s">
        <v>67</v>
      </c>
      <c r="D74" s="99" t="s">
        <v>69</v>
      </c>
      <c r="E74" s="152"/>
      <c r="F74" s="153"/>
      <c r="G74" s="154"/>
      <c r="H74" s="101">
        <v>12</v>
      </c>
    </row>
    <row r="75" spans="1:8" ht="66.75" customHeight="1" thickBot="1">
      <c r="A75" s="99" t="s">
        <v>104</v>
      </c>
      <c r="B75" s="99" t="s">
        <v>71</v>
      </c>
      <c r="C75" s="100" t="s">
        <v>105</v>
      </c>
      <c r="D75" s="99" t="s">
        <v>71</v>
      </c>
      <c r="E75" s="152"/>
      <c r="F75" s="153"/>
      <c r="G75" s="154"/>
      <c r="H75" s="101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9"/>
      <c r="F76" s="150"/>
      <c r="G76" s="151"/>
      <c r="H76" s="25">
        <f>D68+E68+F68+G68+H68</f>
        <v>923.2099999999973</v>
      </c>
    </row>
    <row r="77" spans="1:8" ht="25.5" customHeight="1" thickBot="1">
      <c r="A77" s="117" t="s">
        <v>107</v>
      </c>
      <c r="B77" s="118"/>
      <c r="C77" s="118"/>
      <c r="D77" s="118"/>
      <c r="E77" s="118"/>
      <c r="F77" s="118"/>
      <c r="G77" s="118"/>
      <c r="H77" s="125"/>
    </row>
    <row r="78" spans="1:8" ht="54.75" customHeight="1" thickBot="1">
      <c r="A78" s="102" t="s">
        <v>108</v>
      </c>
      <c r="B78" s="102" t="s">
        <v>109</v>
      </c>
      <c r="C78" s="103" t="s">
        <v>67</v>
      </c>
      <c r="D78" s="102" t="s">
        <v>109</v>
      </c>
      <c r="E78" s="173" t="s">
        <v>187</v>
      </c>
      <c r="F78" s="174"/>
      <c r="G78" s="175"/>
      <c r="H78" s="104">
        <v>4</v>
      </c>
    </row>
    <row r="79" spans="1:8" ht="26.25" thickBot="1">
      <c r="A79" s="102" t="s">
        <v>110</v>
      </c>
      <c r="B79" s="102" t="s">
        <v>111</v>
      </c>
      <c r="C79" s="103" t="s">
        <v>67</v>
      </c>
      <c r="D79" s="102" t="s">
        <v>111</v>
      </c>
      <c r="E79" s="176" t="s">
        <v>188</v>
      </c>
      <c r="F79" s="177"/>
      <c r="G79" s="178"/>
      <c r="H79" s="105">
        <v>1</v>
      </c>
    </row>
    <row r="80" spans="1:8" ht="59.25" customHeight="1" thickBot="1">
      <c r="A80" s="102" t="s">
        <v>112</v>
      </c>
      <c r="B80" s="102" t="s">
        <v>113</v>
      </c>
      <c r="C80" s="103" t="s">
        <v>16</v>
      </c>
      <c r="D80" s="106" t="s">
        <v>113</v>
      </c>
      <c r="E80" s="170" t="s">
        <v>165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170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176</v>
      </c>
    </row>
    <row r="94" spans="2:6" ht="72">
      <c r="B94" s="92" t="s">
        <v>177</v>
      </c>
      <c r="C94" s="107" t="s">
        <v>184</v>
      </c>
      <c r="D94" s="92" t="s">
        <v>178</v>
      </c>
      <c r="E94" s="92" t="s">
        <v>179</v>
      </c>
      <c r="F94" s="109" t="s">
        <v>185</v>
      </c>
    </row>
    <row r="95" spans="2:6" ht="12.75">
      <c r="B95" s="92" t="s">
        <v>180</v>
      </c>
      <c r="C95" s="108">
        <v>170.07</v>
      </c>
      <c r="D95" s="108">
        <v>3494.21</v>
      </c>
      <c r="E95" s="108">
        <v>1964.12</v>
      </c>
      <c r="F95" s="110">
        <f>C95+E95</f>
        <v>2134.19</v>
      </c>
    </row>
    <row r="96" spans="2:6" ht="12.75">
      <c r="B96" s="92" t="s">
        <v>181</v>
      </c>
      <c r="C96" s="108">
        <v>90.17</v>
      </c>
      <c r="D96" s="108">
        <v>1228.12</v>
      </c>
      <c r="E96" s="108">
        <v>996.92</v>
      </c>
      <c r="F96" s="110">
        <f>C96+E96</f>
        <v>1087.09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2018-03-14T01:07:59Z</dcterms:modified>
  <cp:category/>
  <cp:version/>
  <cp:contentType/>
  <cp:contentStatus/>
</cp:coreProperties>
</file>