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<sst xmlns="http://schemas.openxmlformats.org/spreadsheetml/2006/main" count="191" uniqueCount="109">
  <si>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</si>
  <si>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</si>
  <si>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</si>
  <si>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</si>
  <si>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</si>
  <si>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</si>
  <si>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</si>
  <si>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</si>
  <si>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</si>
  <si>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</si>
  <si>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</si>
  <si>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</si>
  <si>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</si>
  <si>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</si>
  <si>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</si>
  <si>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</si>
  <si>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</si>
  <si>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</si>
  <si>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</si>
  <si>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</si>
  <si>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</si>
  <si>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</si>
  <si>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</si>
  <si>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</si>
  <si>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</si>
  <si>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</si>
  <si>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</si>
  <si>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</si>
  <si>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</si>
  <si>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</si>
  <si>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</si>
  <si>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</si>
  <si>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</si>
  <si>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</si>
  <si>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</si>
  <si>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</si>
  <si>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</si>
  <si>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</si>
  <si>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ЛЕНИНГРАДСКАЯ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</si>
  <si>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</si>
  <si>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</si>
  <si>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</si>
  <si>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</si>
  <si>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</si>
  <si>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</si>
  <si>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</si>
  <si>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</si>
  <si>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</si>
  <si>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</si>
  <si>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</si>
  <si>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</si>
  <si>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</si>
  <si>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ЖЭУ-1</t>
  </si>
  <si>
    <t xml:space="preserve">Ленинградская </t>
  </si>
  <si>
    <t>Очистка козырька от снега</t>
  </si>
  <si>
    <t>выполнено</t>
  </si>
  <si>
    <t>Ленинградская</t>
  </si>
  <si>
    <t>Очистка козырька от  мусора</t>
  </si>
  <si>
    <t>Очистка козырьков от мусора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</si>
  <si>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</si>
  <si>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</si>
  <si>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</si>
  <si>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</si>
  <si>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</si>
  <si>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</si>
  <si>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</si>
  <si>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</si>
  <si>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</si>
  <si>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</si>
  <si>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</si>
  <si>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</si>
  <si>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июль</t>
  </si>
  <si>
    <t>Очистка подвального помещения от бытового мусора</t>
  </si>
  <si>
    <t>№ 2 А  по ул. Ленинградская</t>
  </si>
  <si>
    <t>2 А</t>
  </si>
  <si>
    <t>1352,9+  1384,9</t>
  </si>
  <si>
    <t>1255,6+ 1228,3</t>
  </si>
  <si>
    <t>2 блока</t>
  </si>
  <si>
    <t>Очистка подвала от нечистот</t>
  </si>
  <si>
    <t>32 м2</t>
  </si>
  <si>
    <t>Очистка подвала от мусора</t>
  </si>
  <si>
    <t>41 м2</t>
  </si>
  <si>
    <t>Очистка подвала от бытового мусора</t>
  </si>
  <si>
    <t>35 м2</t>
  </si>
  <si>
    <t>3 шт.</t>
  </si>
  <si>
    <t xml:space="preserve">2 А  </t>
  </si>
  <si>
    <t>очистка подвала от быт мусора</t>
  </si>
  <si>
    <t>21,75 м2</t>
  </si>
  <si>
    <t>Установка шарнира на подвальную дверь</t>
  </si>
  <si>
    <t>1 шт</t>
  </si>
  <si>
    <t>1 блок-1, 17</t>
  </si>
  <si>
    <t>Устройство и ремонт козырьков</t>
  </si>
  <si>
    <t>1,87 м2/ 2,5 м</t>
  </si>
  <si>
    <t>2 блок-41</t>
  </si>
  <si>
    <t>Устройство козырьков</t>
  </si>
  <si>
    <t>12,8 м2</t>
  </si>
  <si>
    <t xml:space="preserve">2 А </t>
  </si>
  <si>
    <t>1, 2 блок кв. 1, 48)</t>
  </si>
  <si>
    <t>1,85 тн, 3 тн.</t>
  </si>
  <si>
    <t>2 А 2 бл</t>
  </si>
  <si>
    <t>3 чел.</t>
  </si>
  <si>
    <t>очистка подвала от нечистот</t>
  </si>
  <si>
    <t>Кармазина Р.А., 89500594929</t>
  </si>
  <si>
    <t>Просьба наростить шифер над балконом, так как при таянии снега вода попадает на стену дома.</t>
  </si>
  <si>
    <t>Шевцова Наталья Борисовна, 89501166202</t>
  </si>
  <si>
    <t>очистка подвального помещения от нечистот</t>
  </si>
  <si>
    <t>январь</t>
  </si>
  <si>
    <t>Очистка подвального помещения от нечистот</t>
  </si>
  <si>
    <t>Сумма, необходимая для дополнительного сбора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</si>
</sst>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/>
    </xf>
    <xf numFmtId="14" fontId="3" fillId="0" borderId="7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4" fillId="0" borderId="7" xfId="0" applyFont="1" applyBorder="1" applyAlignment="1">
      <alignment wrapText="1"/>
    </xf>
    <xf numFmtId="0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8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/>
    </xf>
    <xf numFmtId="14" fontId="3" fillId="2" borderId="8" xfId="0" applyNumberFormat="1" applyFont="1" applyFill="1" applyBorder="1" applyAlignment="1">
      <alignment/>
    </xf>
    <xf numFmtId="0" fontId="14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/>
    </xf>
    <xf numFmtId="0" fontId="21" fillId="0" borderId="7" xfId="0" applyFont="1" applyBorder="1" applyAlignment="1">
      <alignment horizont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right" vertical="center" wrapText="1"/>
    </xf>
    <xf numFmtId="0" fontId="3" fillId="0" borderId="7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SheetLayoutView="100" workbookViewId="0" topLeftCell="A1">
      <selection activeCell="B11" sqref="B11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59" t="s">
        <v>0</v>
      </c>
      <c r="B1" s="59"/>
      <c r="C1" s="59"/>
      <c r="D1" s="59"/>
      <c r="E1" s="59"/>
      <c r="F1" s="59"/>
      <c r="G1" s="59"/>
      <c r="H1" s="59"/>
      <c r="I1" s="1"/>
      <c r="J1" s="1"/>
      <c r="K1" s="1"/>
      <c r="L1" s="1"/>
      <c r="M1" s="1"/>
    </row>
    <row r="2" spans="1:13" ht="21" customHeight="1">
      <c r="A2" s="60" t="s">
        <v>1</v>
      </c>
      <c r="B2" s="60"/>
      <c r="C2" s="60"/>
      <c r="D2" s="60"/>
      <c r="E2" s="60"/>
      <c r="F2" s="60"/>
      <c r="G2" s="60"/>
      <c r="H2" s="60"/>
      <c r="I2" s="3"/>
      <c r="J2" s="3"/>
      <c r="K2" s="3"/>
      <c r="L2" s="3"/>
      <c r="M2" s="3"/>
    </row>
    <row r="3" spans="1:13" ht="21.75" customHeight="1">
      <c r="A3" s="60" t="s">
        <v>2</v>
      </c>
      <c r="B3" s="60"/>
      <c r="C3" s="60"/>
      <c r="D3" s="60"/>
      <c r="E3" s="60"/>
      <c r="F3" s="60"/>
      <c r="G3" s="60"/>
      <c r="H3" s="60"/>
      <c r="I3" s="3"/>
      <c r="J3" s="3"/>
      <c r="K3" s="3"/>
      <c r="L3" s="3"/>
      <c r="M3" s="3"/>
    </row>
    <row r="4" spans="1:13" ht="18.75" customHeight="1">
      <c r="A4" s="60" t="s">
        <v>73</v>
      </c>
      <c r="B4" s="60"/>
      <c r="C4" s="60"/>
      <c r="D4" s="60"/>
      <c r="E4" s="60"/>
      <c r="F4" s="60"/>
      <c r="G4" s="60"/>
      <c r="H4" s="60"/>
      <c r="I4" s="3"/>
      <c r="J4" s="3"/>
      <c r="K4" s="3"/>
      <c r="L4" s="3"/>
      <c r="M4" s="3"/>
    </row>
    <row r="5" spans="1:13" ht="23.25" customHeight="1">
      <c r="A5" s="62" t="s">
        <v>3</v>
      </c>
      <c r="B5" s="62"/>
      <c r="C5" s="62"/>
      <c r="D5" s="62"/>
      <c r="E5" s="62"/>
      <c r="F5" s="62"/>
      <c r="G5" s="62"/>
      <c r="H5" s="62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53" t="s">
        <v>38</v>
      </c>
      <c r="C7" s="11" t="s">
        <v>74</v>
      </c>
      <c r="D7" s="12" t="s">
        <v>77</v>
      </c>
    </row>
    <row r="8" spans="2:4" ht="27" customHeight="1">
      <c r="B8" s="13" t="s">
        <v>4</v>
      </c>
      <c r="C8" s="47" t="s">
        <v>75</v>
      </c>
      <c r="D8" s="14" t="s">
        <v>5</v>
      </c>
    </row>
    <row r="9" spans="2:4" ht="26.25" customHeight="1">
      <c r="B9" s="13" t="s">
        <v>6</v>
      </c>
      <c r="C9" s="46" t="s">
        <v>76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63" t="s">
        <v>10</v>
      </c>
      <c r="E11" s="64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5">
        <v>41005.68</v>
      </c>
      <c r="E12" s="66"/>
      <c r="F12" s="25">
        <f>35366.39+4708.59</f>
        <v>40074.979999999996</v>
      </c>
      <c r="G12" s="12">
        <f>D12-F12</f>
        <v>930.7000000000044</v>
      </c>
      <c r="H12" s="12"/>
    </row>
    <row r="13" spans="1:8" ht="18" customHeight="1">
      <c r="A13" s="22"/>
      <c r="B13" s="23" t="s">
        <v>16</v>
      </c>
      <c r="C13" s="24" t="s">
        <v>15</v>
      </c>
      <c r="D13" s="65">
        <v>62691.06</v>
      </c>
      <c r="E13" s="66"/>
      <c r="F13" s="25">
        <f>52392.59+7164.83</f>
        <v>59557.42</v>
      </c>
      <c r="G13" s="12">
        <f>D13-F13</f>
        <v>3133.6399999999994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41005.68</v>
      </c>
      <c r="E16" s="35">
        <f>D16</f>
        <v>41005.68</v>
      </c>
      <c r="F16" s="35">
        <f>F12</f>
        <v>40074.979999999996</v>
      </c>
      <c r="G16" s="23" t="s">
        <v>37</v>
      </c>
      <c r="H16" s="12">
        <f>D16-F16</f>
        <v>930.7000000000044</v>
      </c>
    </row>
    <row r="17" spans="1:8" ht="25.5">
      <c r="A17" s="33"/>
      <c r="B17" s="34" t="s">
        <v>24</v>
      </c>
      <c r="C17" s="24" t="s">
        <v>15</v>
      </c>
      <c r="D17" s="35">
        <v>68283.12</v>
      </c>
      <c r="E17" s="35">
        <f>D17</f>
        <v>68283.12</v>
      </c>
      <c r="F17" s="35">
        <f>56426.62+7803.65</f>
        <v>64230.270000000004</v>
      </c>
      <c r="G17" s="23" t="s">
        <v>37</v>
      </c>
      <c r="H17" s="12">
        <f>D17-F17</f>
        <v>4052.8499999999913</v>
      </c>
    </row>
    <row r="18" spans="1:8" ht="25.5">
      <c r="A18" s="33"/>
      <c r="B18" s="34" t="s">
        <v>25</v>
      </c>
      <c r="C18" s="24" t="s">
        <v>15</v>
      </c>
      <c r="D18" s="35">
        <v>127442.34</v>
      </c>
      <c r="E18" s="35">
        <f>D18</f>
        <v>127442.34</v>
      </c>
      <c r="F18" s="35">
        <f>106297.25+14564.89</f>
        <v>120862.14</v>
      </c>
      <c r="G18" s="23" t="s">
        <v>37</v>
      </c>
      <c r="H18" s="12">
        <f>D18-F18</f>
        <v>6580.199999999997</v>
      </c>
    </row>
    <row r="19" spans="1:8" ht="25.5">
      <c r="A19" s="33"/>
      <c r="B19" s="34" t="s">
        <v>26</v>
      </c>
      <c r="C19" s="24" t="s">
        <v>15</v>
      </c>
      <c r="D19" s="35">
        <v>20308.74</v>
      </c>
      <c r="E19" s="35">
        <f>D19</f>
        <v>20308.74</v>
      </c>
      <c r="F19" s="35">
        <f>16770.07+2321</f>
        <v>19091.07</v>
      </c>
      <c r="G19" s="23" t="s">
        <v>37</v>
      </c>
      <c r="H19" s="12">
        <f>D19-F19</f>
        <v>1217.670000000002</v>
      </c>
    </row>
    <row r="20" spans="1:8" ht="25.5">
      <c r="A20" s="33"/>
      <c r="B20" s="34" t="s">
        <v>27</v>
      </c>
      <c r="C20" s="24" t="s">
        <v>15</v>
      </c>
      <c r="D20" s="35">
        <v>58942.76</v>
      </c>
      <c r="E20" s="35">
        <f>D20</f>
        <v>58942.76</v>
      </c>
      <c r="F20" s="35">
        <f>48550.22+6794.54</f>
        <v>55344.76</v>
      </c>
      <c r="G20" s="23" t="s">
        <v>37</v>
      </c>
      <c r="H20" s="12">
        <f>D20-F20</f>
        <v>3598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62691.06</v>
      </c>
      <c r="E23" s="39"/>
      <c r="F23" s="40">
        <f>H59</f>
        <v>0</v>
      </c>
      <c r="G23" s="39">
        <f>D23-F23</f>
        <v>62691.06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-146468.99000000002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G23-G13-G12-G45</f>
        <v>6493.0799999999945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-152962.07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-146468.99000000002</v>
      </c>
      <c r="I28" s="43"/>
    </row>
    <row r="29" spans="1:13" ht="18" customHeight="1">
      <c r="A29" s="67" t="s">
        <v>39</v>
      </c>
      <c r="B29" s="67"/>
      <c r="C29" s="67"/>
      <c r="D29" s="67"/>
      <c r="E29" s="67"/>
      <c r="F29" s="67"/>
      <c r="G29" s="67"/>
      <c r="H29" s="67"/>
      <c r="I29" s="67"/>
      <c r="J29" s="56"/>
      <c r="K29" s="57"/>
      <c r="L29" s="56"/>
      <c r="M29" s="54"/>
    </row>
    <row r="30" spans="1:13" ht="36.75" customHeight="1">
      <c r="A30" s="73" t="s">
        <v>40</v>
      </c>
      <c r="B30" s="68" t="s">
        <v>41</v>
      </c>
      <c r="C30" s="68" t="s">
        <v>42</v>
      </c>
      <c r="D30" s="68" t="s">
        <v>43</v>
      </c>
      <c r="E30" s="68" t="s">
        <v>44</v>
      </c>
      <c r="F30" s="69" t="s">
        <v>45</v>
      </c>
      <c r="G30" s="70" t="s">
        <v>59</v>
      </c>
      <c r="H30" s="68" t="s">
        <v>46</v>
      </c>
      <c r="I30" s="68" t="s">
        <v>47</v>
      </c>
      <c r="J30" s="68" t="s">
        <v>48</v>
      </c>
      <c r="K30" s="68" t="s">
        <v>49</v>
      </c>
      <c r="L30" s="71" t="s">
        <v>50</v>
      </c>
      <c r="M30" s="72" t="s">
        <v>51</v>
      </c>
    </row>
    <row r="31" spans="1:13" ht="30" customHeight="1">
      <c r="A31" s="79" t="s">
        <v>52</v>
      </c>
      <c r="B31" s="78" t="s">
        <v>56</v>
      </c>
      <c r="C31" s="77" t="s">
        <v>74</v>
      </c>
      <c r="D31" s="77">
        <v>1</v>
      </c>
      <c r="E31" s="78" t="s">
        <v>78</v>
      </c>
      <c r="F31" s="78" t="s">
        <v>79</v>
      </c>
      <c r="G31" s="79">
        <v>3734</v>
      </c>
      <c r="H31" s="79">
        <v>275</v>
      </c>
      <c r="I31" s="79"/>
      <c r="J31" s="80">
        <v>41698</v>
      </c>
      <c r="K31" s="81" t="s">
        <v>55</v>
      </c>
      <c r="L31" s="82">
        <v>41662</v>
      </c>
      <c r="M31" s="106"/>
    </row>
    <row r="32" spans="1:13" ht="26.25" customHeight="1">
      <c r="A32" s="79" t="s">
        <v>52</v>
      </c>
      <c r="B32" s="78" t="s">
        <v>56</v>
      </c>
      <c r="C32" s="77" t="s">
        <v>74</v>
      </c>
      <c r="D32" s="77">
        <v>1</v>
      </c>
      <c r="E32" s="78" t="s">
        <v>80</v>
      </c>
      <c r="F32" s="78" t="s">
        <v>81</v>
      </c>
      <c r="G32" s="79">
        <v>1224</v>
      </c>
      <c r="H32" s="79">
        <v>200</v>
      </c>
      <c r="I32" s="79"/>
      <c r="J32" s="80">
        <v>41698</v>
      </c>
      <c r="K32" s="81" t="s">
        <v>55</v>
      </c>
      <c r="L32" s="82">
        <v>41653</v>
      </c>
      <c r="M32" s="106"/>
    </row>
    <row r="33" spans="1:13" ht="40.5" customHeight="1">
      <c r="A33" s="79" t="s">
        <v>52</v>
      </c>
      <c r="B33" s="78" t="s">
        <v>56</v>
      </c>
      <c r="C33" s="77" t="s">
        <v>74</v>
      </c>
      <c r="D33" s="77">
        <v>37</v>
      </c>
      <c r="E33" s="78" t="s">
        <v>82</v>
      </c>
      <c r="F33" s="78" t="s">
        <v>83</v>
      </c>
      <c r="G33" s="79">
        <v>1237.25</v>
      </c>
      <c r="H33" s="79">
        <v>170</v>
      </c>
      <c r="I33" s="79"/>
      <c r="J33" s="80">
        <v>41729</v>
      </c>
      <c r="K33" s="81" t="s">
        <v>55</v>
      </c>
      <c r="L33" s="82">
        <v>41688</v>
      </c>
      <c r="M33" s="83"/>
    </row>
    <row r="34" spans="1:13" ht="40.5" customHeight="1">
      <c r="A34" s="74" t="s">
        <v>52</v>
      </c>
      <c r="B34" s="75" t="s">
        <v>53</v>
      </c>
      <c r="C34" s="76" t="s">
        <v>74</v>
      </c>
      <c r="D34" s="77"/>
      <c r="E34" s="78" t="s">
        <v>54</v>
      </c>
      <c r="F34" s="76">
        <v>15</v>
      </c>
      <c r="G34" s="121">
        <v>830.25</v>
      </c>
      <c r="H34" s="79">
        <v>353.25</v>
      </c>
      <c r="I34" s="79"/>
      <c r="J34" s="80">
        <v>41726</v>
      </c>
      <c r="K34" s="81" t="s">
        <v>55</v>
      </c>
      <c r="L34" s="82">
        <v>41726</v>
      </c>
      <c r="M34" s="83"/>
    </row>
    <row r="35" spans="1:13" ht="40.5" customHeight="1">
      <c r="A35" s="79" t="s">
        <v>52</v>
      </c>
      <c r="B35" s="78" t="s">
        <v>56</v>
      </c>
      <c r="C35" s="77" t="s">
        <v>74</v>
      </c>
      <c r="D35" s="77"/>
      <c r="E35" s="78" t="s">
        <v>57</v>
      </c>
      <c r="F35" s="78" t="s">
        <v>84</v>
      </c>
      <c r="G35" s="122">
        <v>467.78</v>
      </c>
      <c r="H35" s="79">
        <v>111.06</v>
      </c>
      <c r="I35" s="79"/>
      <c r="J35" s="80">
        <v>41789</v>
      </c>
      <c r="K35" s="81" t="s">
        <v>55</v>
      </c>
      <c r="L35" s="82">
        <v>41789</v>
      </c>
      <c r="M35" s="83">
        <v>29</v>
      </c>
    </row>
    <row r="36" spans="1:13" ht="21.75" customHeight="1">
      <c r="A36" s="107" t="s">
        <v>52</v>
      </c>
      <c r="B36" s="107" t="s">
        <v>56</v>
      </c>
      <c r="C36" s="108" t="s">
        <v>85</v>
      </c>
      <c r="D36" s="109">
        <v>1</v>
      </c>
      <c r="E36" s="107" t="s">
        <v>86</v>
      </c>
      <c r="F36" s="107" t="s">
        <v>81</v>
      </c>
      <c r="G36" s="123">
        <v>1224</v>
      </c>
      <c r="H36" s="107">
        <v>200</v>
      </c>
      <c r="I36" s="107"/>
      <c r="J36" s="110">
        <v>41698</v>
      </c>
      <c r="K36" s="107" t="s">
        <v>55</v>
      </c>
      <c r="L36" s="110">
        <v>41684</v>
      </c>
      <c r="M36" s="107"/>
    </row>
    <row r="37" spans="1:13" ht="39" customHeight="1">
      <c r="A37" s="79" t="s">
        <v>52</v>
      </c>
      <c r="B37" s="78" t="s">
        <v>56</v>
      </c>
      <c r="C37" s="77" t="s">
        <v>74</v>
      </c>
      <c r="D37" s="77">
        <v>3</v>
      </c>
      <c r="E37" s="84" t="s">
        <v>58</v>
      </c>
      <c r="F37" s="78" t="s">
        <v>87</v>
      </c>
      <c r="G37" s="122">
        <v>467.62</v>
      </c>
      <c r="H37" s="79">
        <v>158.14</v>
      </c>
      <c r="I37" s="79"/>
      <c r="J37" s="80">
        <v>41912</v>
      </c>
      <c r="K37" s="81" t="s">
        <v>55</v>
      </c>
      <c r="L37" s="82">
        <v>41892</v>
      </c>
      <c r="M37" s="83">
        <v>113</v>
      </c>
    </row>
    <row r="38" spans="1:13" ht="52.5" customHeight="1">
      <c r="A38" s="79" t="s">
        <v>52</v>
      </c>
      <c r="B38" s="78" t="s">
        <v>56</v>
      </c>
      <c r="C38" s="77" t="s">
        <v>74</v>
      </c>
      <c r="D38" s="77">
        <v>48</v>
      </c>
      <c r="E38" s="78" t="s">
        <v>88</v>
      </c>
      <c r="F38" s="78" t="s">
        <v>89</v>
      </c>
      <c r="G38" s="122">
        <v>370.44</v>
      </c>
      <c r="H38" s="79">
        <v>146.82</v>
      </c>
      <c r="I38" s="79">
        <v>47.44</v>
      </c>
      <c r="J38" s="80">
        <v>41943</v>
      </c>
      <c r="K38" s="81" t="s">
        <v>55</v>
      </c>
      <c r="L38" s="82">
        <v>41943</v>
      </c>
      <c r="M38" s="83">
        <v>147</v>
      </c>
    </row>
    <row r="39" spans="1:13" ht="44.25" customHeight="1">
      <c r="A39" s="79" t="s">
        <v>52</v>
      </c>
      <c r="B39" s="78" t="s">
        <v>56</v>
      </c>
      <c r="C39" s="77" t="s">
        <v>74</v>
      </c>
      <c r="D39" s="77" t="s">
        <v>90</v>
      </c>
      <c r="E39" s="78" t="s">
        <v>91</v>
      </c>
      <c r="F39" s="78" t="s">
        <v>92</v>
      </c>
      <c r="G39" s="122">
        <v>6948.46</v>
      </c>
      <c r="H39" s="79">
        <v>2005.6</v>
      </c>
      <c r="I39" s="79">
        <v>2263.5</v>
      </c>
      <c r="J39" s="80">
        <v>41973</v>
      </c>
      <c r="K39" s="81" t="s">
        <v>55</v>
      </c>
      <c r="L39" s="82">
        <v>41977</v>
      </c>
      <c r="M39" s="83">
        <v>188</v>
      </c>
    </row>
    <row r="40" spans="1:13" ht="33" customHeight="1">
      <c r="A40" s="79" t="s">
        <v>52</v>
      </c>
      <c r="B40" s="78" t="s">
        <v>56</v>
      </c>
      <c r="C40" s="77" t="s">
        <v>74</v>
      </c>
      <c r="D40" s="111" t="s">
        <v>93</v>
      </c>
      <c r="E40" s="78" t="s">
        <v>94</v>
      </c>
      <c r="F40" s="78" t="s">
        <v>95</v>
      </c>
      <c r="G40" s="122">
        <v>20300.06</v>
      </c>
      <c r="H40" s="79">
        <v>5043.55</v>
      </c>
      <c r="I40" s="79">
        <v>8371.79</v>
      </c>
      <c r="J40" s="80">
        <v>41973</v>
      </c>
      <c r="K40" s="81" t="s">
        <v>55</v>
      </c>
      <c r="L40" s="82">
        <v>41977</v>
      </c>
      <c r="M40" s="83">
        <v>189</v>
      </c>
    </row>
    <row r="41" spans="1:13" ht="60.75" customHeight="1">
      <c r="A41" s="112" t="s">
        <v>52</v>
      </c>
      <c r="B41" s="113" t="s">
        <v>56</v>
      </c>
      <c r="C41" s="114" t="s">
        <v>96</v>
      </c>
      <c r="D41" s="115" t="s">
        <v>97</v>
      </c>
      <c r="E41" s="113" t="s">
        <v>72</v>
      </c>
      <c r="F41" s="78" t="s">
        <v>98</v>
      </c>
      <c r="G41" s="122">
        <v>9803.06</v>
      </c>
      <c r="H41" s="79">
        <v>5801.68</v>
      </c>
      <c r="I41" s="79"/>
      <c r="J41" s="80">
        <v>42003</v>
      </c>
      <c r="K41" s="81" t="s">
        <v>55</v>
      </c>
      <c r="L41" s="82">
        <v>41992</v>
      </c>
      <c r="M41" s="83">
        <v>213</v>
      </c>
    </row>
    <row r="42" spans="1:13" ht="28.5" customHeight="1">
      <c r="A42" s="74" t="s">
        <v>52</v>
      </c>
      <c r="B42" s="75" t="s">
        <v>53</v>
      </c>
      <c r="C42" s="116" t="s">
        <v>99</v>
      </c>
      <c r="D42" s="77"/>
      <c r="E42" s="78" t="s">
        <v>54</v>
      </c>
      <c r="F42" s="76">
        <v>6.4</v>
      </c>
      <c r="G42" s="121">
        <f>F42*55.35</f>
        <v>354.24</v>
      </c>
      <c r="H42" s="79">
        <f>F42*23.55</f>
        <v>150.72</v>
      </c>
      <c r="I42" s="79"/>
      <c r="J42" s="80">
        <v>41726</v>
      </c>
      <c r="K42" s="81" t="s">
        <v>55</v>
      </c>
      <c r="L42" s="82">
        <v>41726</v>
      </c>
      <c r="M42" s="83"/>
    </row>
    <row r="43" spans="1:13" ht="28.5" customHeight="1">
      <c r="A43" s="107" t="s">
        <v>52</v>
      </c>
      <c r="B43" s="107" t="s">
        <v>56</v>
      </c>
      <c r="C43" s="108" t="s">
        <v>74</v>
      </c>
      <c r="D43" s="109"/>
      <c r="E43" s="107" t="s">
        <v>86</v>
      </c>
      <c r="F43" s="107" t="s">
        <v>100</v>
      </c>
      <c r="G43" s="123">
        <v>1438.48</v>
      </c>
      <c r="H43" s="107"/>
      <c r="I43" s="107"/>
      <c r="J43" s="110">
        <v>41676</v>
      </c>
      <c r="K43" s="107" t="s">
        <v>55</v>
      </c>
      <c r="L43" s="110">
        <v>41684</v>
      </c>
      <c r="M43" s="107"/>
    </row>
    <row r="44" spans="1:13" ht="28.5" customHeight="1">
      <c r="A44" s="107" t="s">
        <v>52</v>
      </c>
      <c r="B44" s="107" t="s">
        <v>56</v>
      </c>
      <c r="C44" s="108" t="s">
        <v>74</v>
      </c>
      <c r="D44" s="109"/>
      <c r="E44" s="107" t="s">
        <v>101</v>
      </c>
      <c r="F44" s="107" t="s">
        <v>79</v>
      </c>
      <c r="G44" s="107">
        <v>3734</v>
      </c>
      <c r="H44" s="107">
        <v>275</v>
      </c>
      <c r="I44" s="107"/>
      <c r="J44" s="110">
        <v>41676</v>
      </c>
      <c r="K44" s="107" t="s">
        <v>55</v>
      </c>
      <c r="L44" s="110">
        <v>41662</v>
      </c>
      <c r="M44" s="107"/>
    </row>
    <row r="45" spans="1:13" ht="18" customHeight="1">
      <c r="A45" s="54"/>
      <c r="B45" s="58" t="s">
        <v>60</v>
      </c>
      <c r="C45" s="58"/>
      <c r="D45" s="58"/>
      <c r="E45" s="58"/>
      <c r="F45" s="55"/>
      <c r="G45" s="48">
        <f>SUM(G31:G44)</f>
        <v>52133.64</v>
      </c>
      <c r="H45" s="44"/>
      <c r="I45" s="54"/>
      <c r="J45" s="56"/>
      <c r="K45" s="57"/>
      <c r="L45" s="56"/>
      <c r="M45" s="54"/>
    </row>
    <row r="46" spans="1:13" ht="18" customHeight="1">
      <c r="A46" s="67" t="s">
        <v>61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</row>
    <row r="47" spans="1:13" ht="45" customHeight="1">
      <c r="A47" s="85" t="s">
        <v>62</v>
      </c>
      <c r="B47" s="86" t="s">
        <v>41</v>
      </c>
      <c r="C47" s="86" t="s">
        <v>42</v>
      </c>
      <c r="D47" s="87" t="s">
        <v>63</v>
      </c>
      <c r="E47" s="88" t="s">
        <v>64</v>
      </c>
      <c r="F47" s="86" t="s">
        <v>65</v>
      </c>
      <c r="G47" s="89" t="s">
        <v>66</v>
      </c>
      <c r="H47" s="90" t="s">
        <v>67</v>
      </c>
      <c r="I47" s="91" t="s">
        <v>68</v>
      </c>
      <c r="J47" s="90" t="s">
        <v>69</v>
      </c>
      <c r="K47" s="92" t="s">
        <v>70</v>
      </c>
      <c r="L47" s="56"/>
      <c r="M47" s="54"/>
    </row>
    <row r="48" spans="1:13" ht="42.75" customHeight="1">
      <c r="A48" s="93" t="s">
        <v>52</v>
      </c>
      <c r="B48" s="96" t="s">
        <v>56</v>
      </c>
      <c r="C48" s="94" t="s">
        <v>74</v>
      </c>
      <c r="D48" s="94">
        <v>25</v>
      </c>
      <c r="E48" s="95" t="s">
        <v>102</v>
      </c>
      <c r="F48" s="95" t="s">
        <v>103</v>
      </c>
      <c r="G48" s="97" t="s">
        <v>71</v>
      </c>
      <c r="H48" s="98">
        <v>1182.22</v>
      </c>
      <c r="I48" s="99"/>
      <c r="J48" s="96"/>
      <c r="K48" s="100"/>
      <c r="L48" s="56"/>
      <c r="M48" s="54"/>
    </row>
    <row r="49" spans="1:13" ht="51.75" customHeight="1">
      <c r="A49" s="117" t="s">
        <v>52</v>
      </c>
      <c r="B49" s="100" t="s">
        <v>56</v>
      </c>
      <c r="C49" s="118" t="s">
        <v>74</v>
      </c>
      <c r="D49" s="118">
        <v>48</v>
      </c>
      <c r="E49" s="119" t="s">
        <v>104</v>
      </c>
      <c r="F49" s="119" t="s">
        <v>105</v>
      </c>
      <c r="G49" s="120" t="s">
        <v>106</v>
      </c>
      <c r="H49" s="101">
        <v>1811.25</v>
      </c>
      <c r="I49" s="102">
        <v>42038</v>
      </c>
      <c r="J49" s="103" t="s">
        <v>107</v>
      </c>
      <c r="K49" s="104">
        <v>1811.25</v>
      </c>
      <c r="L49" s="56"/>
      <c r="M49" s="54"/>
    </row>
    <row r="50" spans="1:13" ht="18" customHeight="1">
      <c r="A50" s="54"/>
      <c r="B50" s="58" t="s">
        <v>60</v>
      </c>
      <c r="C50" s="58"/>
      <c r="D50" s="58"/>
      <c r="E50" s="58"/>
      <c r="F50" s="55"/>
      <c r="G50" s="48"/>
      <c r="H50" s="105">
        <f>SUM(H48:H49)</f>
        <v>2993.4700000000003</v>
      </c>
      <c r="I50" s="54"/>
      <c r="J50" s="56"/>
      <c r="K50" s="57"/>
      <c r="L50" s="56"/>
      <c r="M50" s="54"/>
    </row>
    <row r="51" spans="1:13" s="45" customFormat="1" ht="15.75">
      <c r="A51" s="49"/>
      <c r="B51" s="61" t="s">
        <v>108</v>
      </c>
      <c r="C51" s="61"/>
      <c r="D51" s="61"/>
      <c r="E51" s="61"/>
      <c r="F51" s="61"/>
      <c r="G51" s="48"/>
      <c r="H51" s="48">
        <v>149462.46</v>
      </c>
      <c r="I51" s="49"/>
      <c r="J51" s="49"/>
      <c r="K51" s="49"/>
      <c r="L51" s="49"/>
      <c r="M51" s="49"/>
    </row>
    <row r="52" spans="1:13" s="45" customFormat="1" ht="15.75">
      <c r="A52" s="61" t="s">
        <v>36</v>
      </c>
      <c r="B52" s="61"/>
      <c r="C52" s="61"/>
      <c r="D52" s="61"/>
      <c r="E52" s="61"/>
      <c r="F52" s="61"/>
      <c r="G52" s="61"/>
      <c r="H52" s="61"/>
      <c r="I52" s="61"/>
      <c r="J52" s="49"/>
      <c r="K52" s="49"/>
      <c r="L52" s="49"/>
      <c r="M52" s="49"/>
    </row>
    <row r="53" spans="1:13" s="45" customFormat="1" ht="15.75">
      <c r="A53" s="49"/>
      <c r="B53" s="49"/>
      <c r="C53" s="28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s="45" customFormat="1" ht="15.75">
      <c r="A54" s="49"/>
      <c r="B54" s="49"/>
      <c r="C54" s="28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s="45" customFormat="1" ht="15.75">
      <c r="A55" s="49"/>
      <c r="B55" s="49"/>
      <c r="C55" s="28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s="45" customFormat="1" ht="15.75">
      <c r="A56" s="49"/>
      <c r="B56" s="49"/>
      <c r="C56" s="28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s="45" customFormat="1" ht="15.75">
      <c r="A57" s="49"/>
      <c r="B57" s="49"/>
      <c r="C57" s="28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5.75">
      <c r="A58" s="50"/>
      <c r="B58" s="50"/>
      <c r="C58" s="50"/>
      <c r="D58" s="50"/>
      <c r="E58" s="50"/>
      <c r="F58" s="50"/>
      <c r="G58" s="50"/>
      <c r="H58" s="50"/>
      <c r="I58" s="30"/>
      <c r="J58" s="30"/>
      <c r="K58" s="30"/>
      <c r="L58" s="30"/>
      <c r="M58" s="30"/>
    </row>
    <row r="59" spans="1:13" ht="17.25" customHeight="1">
      <c r="A59" s="30"/>
      <c r="B59" s="30"/>
      <c r="C59" s="51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2" spans="2:7" ht="12.75">
      <c r="B62" s="52"/>
      <c r="C62" s="52"/>
      <c r="D62" s="52"/>
      <c r="E62" s="52"/>
      <c r="F62" s="52"/>
      <c r="G62" s="52"/>
    </row>
  </sheetData>
  <mergeCells count="12">
    <mergeCell ref="A52:I52"/>
    <mergeCell ref="A5:H5"/>
    <mergeCell ref="D11:E11"/>
    <mergeCell ref="D12:E12"/>
    <mergeCell ref="D13:E13"/>
    <mergeCell ref="A29:I29"/>
    <mergeCell ref="A46:M46"/>
    <mergeCell ref="B51:F51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2015-04-01T07:26:27Z</cp:lastPrinted>
  <dcterms:created xsi:type="dcterms:W3CDTF">1996-10-08T23:32:33Z</dcterms:created>
  <dcterms:modified xsi:type="dcterms:W3CDTF">2015-04-06T05:30:02Z</dcterms:modified>
  <cp:category/>
  <cp:version/>
  <cp:contentType/>
  <cp:contentStatus/>
</cp:coreProperties>
</file>