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<sst xmlns="http://schemas.openxmlformats.org/spreadsheetml/2006/main" count="109" uniqueCount="78">
  <si>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</si>
  <si>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</si>
  <si>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</si>
  <si>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</si>
  <si>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</si>
  <si>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</si>
  <si>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</si>
  <si>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</si>
  <si>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</si>
  <si>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</si>
  <si>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</si>
  <si>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</si>
  <si>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</si>
  <si>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</si>
  <si>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</si>
  <si>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</si>
  <si>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</si>
  <si>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</si>
  <si>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</si>
  <si>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</si>
  <si>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</si>
  <si>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</si>
  <si>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</si>
  <si>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</si>
  <si>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</si>
  <si>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</si>
  <si>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</si>
  <si>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</si>
  <si>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</si>
  <si>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</si>
  <si>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</si>
  <si>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</si>
  <si>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</si>
  <si>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</si>
  <si>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</si>
  <si>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</si>
  <si>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</si>
  <si>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</si>
  <si>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</si>
  <si>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</si>
  <si>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</si>
  <si>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</si>
  <si>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</si>
  <si>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</si>
  <si>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</si>
  <si>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</si>
  <si>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</si>
  <si>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участок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</si>
  <si>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</si>
  <si>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</si>
  <si>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</si>
  <si>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</si>
  <si>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</si>
  <si>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</si>
  <si>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</si>
  <si>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</si>
  <si>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</si>
  <si>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</si>
  <si>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Выполненные работы по статье "ремонт жилья"</t>
  </si>
  <si>
    <t>Планируемые работы по статье "ремонт жилья"</t>
  </si>
  <si>
    <t>задолженность населения</t>
  </si>
  <si>
    <t>Содержание выполненных работ</t>
  </si>
  <si>
    <t xml:space="preserve">Сумма выполненных работ, руб. </t>
  </si>
  <si>
    <t>Остекление</t>
  </si>
  <si>
    <t>Сумма выполненных работ</t>
  </si>
  <si>
    <t>№ 42  по ул. Советская</t>
  </si>
  <si>
    <t>СОВЕТСКАЯ</t>
  </si>
  <si>
    <t>погашение задолженности</t>
  </si>
  <si>
    <t>Советская</t>
  </si>
  <si>
    <t>Устройство бетонного крыльца</t>
  </si>
  <si>
    <t>5,82 м2</t>
  </si>
  <si>
    <t>0,9 м2</t>
  </si>
  <si>
    <t>Суворова Вера Иннокентьевна 89501011695</t>
  </si>
  <si>
    <t>Ремонт кровли (течь в зале)</t>
  </si>
  <si>
    <t>Коваленко О.В. 89501125300</t>
  </si>
  <si>
    <t>Ремонт кровли</t>
  </si>
  <si>
    <t>август</t>
  </si>
  <si>
    <t>Сумма, необходимая для дополнительного сбора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</si>
</sst>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9" fillId="0" borderId="6" xfId="0" applyFont="1" applyBorder="1" applyAlignment="1">
      <alignment horizontal="center" wrapText="1"/>
    </xf>
    <xf numFmtId="0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SheetLayoutView="100" workbookViewId="0" topLeftCell="A1">
      <selection activeCell="I28" sqref="I28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8" t="s">
        <v>0</v>
      </c>
      <c r="B1" s="108"/>
      <c r="C1" s="108"/>
      <c r="D1" s="108"/>
      <c r="E1" s="108"/>
      <c r="F1" s="108"/>
      <c r="G1" s="108"/>
      <c r="H1" s="108"/>
      <c r="I1" s="1"/>
      <c r="J1" s="1"/>
      <c r="K1" s="1"/>
      <c r="L1" s="1"/>
      <c r="M1" s="1"/>
    </row>
    <row r="2" spans="1:13" ht="21" customHeight="1">
      <c r="A2" s="109" t="s">
        <v>1</v>
      </c>
      <c r="B2" s="109"/>
      <c r="C2" s="109"/>
      <c r="D2" s="109"/>
      <c r="E2" s="109"/>
      <c r="F2" s="109"/>
      <c r="G2" s="109"/>
      <c r="H2" s="109"/>
      <c r="I2" s="3"/>
      <c r="J2" s="3"/>
      <c r="K2" s="3"/>
      <c r="L2" s="3"/>
      <c r="M2" s="3"/>
    </row>
    <row r="3" spans="1:13" ht="21.75" customHeight="1">
      <c r="A3" s="109" t="s">
        <v>2</v>
      </c>
      <c r="B3" s="109"/>
      <c r="C3" s="109"/>
      <c r="D3" s="109"/>
      <c r="E3" s="109"/>
      <c r="F3" s="109"/>
      <c r="G3" s="109"/>
      <c r="H3" s="109"/>
      <c r="I3" s="3"/>
      <c r="J3" s="3"/>
      <c r="K3" s="3"/>
      <c r="L3" s="3"/>
      <c r="M3" s="3"/>
    </row>
    <row r="4" spans="1:13" ht="18.75" customHeight="1">
      <c r="A4" s="109" t="s">
        <v>65</v>
      </c>
      <c r="B4" s="109"/>
      <c r="C4" s="109"/>
      <c r="D4" s="109"/>
      <c r="E4" s="109"/>
      <c r="F4" s="109"/>
      <c r="G4" s="109"/>
      <c r="H4" s="109"/>
      <c r="I4" s="3"/>
      <c r="J4" s="3"/>
      <c r="K4" s="3"/>
      <c r="L4" s="3"/>
      <c r="M4" s="3"/>
    </row>
    <row r="5" spans="1:13" ht="23.25" customHeight="1">
      <c r="A5" s="101" t="s">
        <v>3</v>
      </c>
      <c r="B5" s="101"/>
      <c r="C5" s="101"/>
      <c r="D5" s="101"/>
      <c r="E5" s="101"/>
      <c r="F5" s="101"/>
      <c r="G5" s="101"/>
      <c r="H5" s="101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66</v>
      </c>
      <c r="C7" s="11">
        <v>42</v>
      </c>
      <c r="D7" s="12"/>
    </row>
    <row r="8" spans="2:4" ht="27.75" customHeight="1">
      <c r="B8" s="13" t="s">
        <v>4</v>
      </c>
      <c r="C8" s="112">
        <v>600</v>
      </c>
      <c r="D8" s="14" t="s">
        <v>5</v>
      </c>
    </row>
    <row r="9" spans="2:4" ht="17.25" customHeight="1">
      <c r="B9" s="13" t="s">
        <v>6</v>
      </c>
      <c r="C9" s="112">
        <v>445.6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102" t="s">
        <v>10</v>
      </c>
      <c r="E12" s="103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104">
        <v>9839.88</v>
      </c>
      <c r="E13" s="105"/>
      <c r="F13" s="25">
        <f>10780.18+1311.7</f>
        <v>12091.880000000001</v>
      </c>
      <c r="G13" s="12">
        <f>D13-F13</f>
        <v>-2252.000000000002</v>
      </c>
      <c r="H13" s="12"/>
    </row>
    <row r="14" spans="1:8" ht="18" customHeight="1">
      <c r="A14" s="22"/>
      <c r="B14" s="23" t="s">
        <v>16</v>
      </c>
      <c r="C14" s="24" t="s">
        <v>15</v>
      </c>
      <c r="D14" s="104">
        <v>11390.52</v>
      </c>
      <c r="E14" s="105"/>
      <c r="F14" s="25">
        <f>8570.41+1518.43</f>
        <v>10088.84</v>
      </c>
      <c r="G14" s="12">
        <f>D14-F14</f>
        <v>1301.6800000000003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9839.88</v>
      </c>
      <c r="E17" s="35">
        <f>D17</f>
        <v>9839.88</v>
      </c>
      <c r="F17" s="35">
        <f>F13</f>
        <v>12091.880000000001</v>
      </c>
      <c r="G17" s="23" t="s">
        <v>67</v>
      </c>
      <c r="H17" s="12">
        <f>D17-F17</f>
        <v>-2252.000000000002</v>
      </c>
    </row>
    <row r="18" spans="1:8" ht="25.5">
      <c r="A18" s="33"/>
      <c r="B18" s="34" t="s">
        <v>24</v>
      </c>
      <c r="C18" s="24" t="s">
        <v>15</v>
      </c>
      <c r="D18" s="35">
        <v>12406.68</v>
      </c>
      <c r="E18" s="35">
        <f>D18</f>
        <v>12406.68</v>
      </c>
      <c r="F18" s="35">
        <f>7636.11+1653.9</f>
        <v>9290.01</v>
      </c>
      <c r="G18" s="23" t="s">
        <v>60</v>
      </c>
      <c r="H18" s="12">
        <f>D18-F18</f>
        <v>3116.67</v>
      </c>
    </row>
    <row r="19" spans="1:8" ht="25.5">
      <c r="A19" s="33"/>
      <c r="B19" s="34" t="s">
        <v>25</v>
      </c>
      <c r="C19" s="24" t="s">
        <v>15</v>
      </c>
      <c r="D19" s="35">
        <v>23155.44</v>
      </c>
      <c r="E19" s="35">
        <f>D19</f>
        <v>23155.44</v>
      </c>
      <c r="F19" s="35">
        <f>16880.89+3086.79</f>
        <v>19967.68</v>
      </c>
      <c r="G19" s="23" t="s">
        <v>60</v>
      </c>
      <c r="H19" s="12">
        <f>D19-F19</f>
        <v>3187.7599999999984</v>
      </c>
    </row>
    <row r="20" spans="1:8" ht="25.5">
      <c r="A20" s="33"/>
      <c r="B20" s="34" t="s">
        <v>26</v>
      </c>
      <c r="C20" s="24" t="s">
        <v>15</v>
      </c>
      <c r="D20" s="35">
        <v>3690</v>
      </c>
      <c r="E20" s="35">
        <f>D20</f>
        <v>3690</v>
      </c>
      <c r="F20" s="35">
        <f>2274.84+491.94</f>
        <v>2766.78</v>
      </c>
      <c r="G20" s="23" t="s">
        <v>60</v>
      </c>
      <c r="H20" s="12">
        <f>D20-F20</f>
        <v>923.2199999999998</v>
      </c>
    </row>
    <row r="21" spans="1:8" ht="25.5">
      <c r="A21" s="33"/>
      <c r="B21" s="34" t="s">
        <v>27</v>
      </c>
      <c r="C21" s="24" t="s">
        <v>15</v>
      </c>
      <c r="D21" s="35">
        <v>10802.28</v>
      </c>
      <c r="E21" s="35">
        <f>D21</f>
        <v>10802.28</v>
      </c>
      <c r="F21" s="35">
        <f>6364.65+1439.97</f>
        <v>7804.62</v>
      </c>
      <c r="G21" s="23" t="s">
        <v>60</v>
      </c>
      <c r="H21" s="12">
        <f>D21-F21</f>
        <v>2997.6600000000008</v>
      </c>
    </row>
    <row r="22" spans="1:7" s="30" customFormat="1" ht="15.75">
      <c r="A22" s="26" t="s">
        <v>28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29</v>
      </c>
      <c r="E23" s="35"/>
      <c r="F23" s="35" t="s">
        <v>30</v>
      </c>
      <c r="G23" s="35" t="s">
        <v>31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11390.52</v>
      </c>
      <c r="E24" s="39"/>
      <c r="F24" s="40">
        <f>H49</f>
        <v>0</v>
      </c>
      <c r="G24" s="39">
        <f>D24-F24</f>
        <v>11390.52</v>
      </c>
      <c r="H24" s="41"/>
      <c r="I24" s="42"/>
      <c r="J24" s="42"/>
      <c r="K24" s="42"/>
    </row>
    <row r="25" spans="1:8" ht="12.75">
      <c r="A25" s="22"/>
      <c r="B25" s="23" t="s">
        <v>32</v>
      </c>
      <c r="C25" s="24" t="s">
        <v>15</v>
      </c>
      <c r="D25" s="35"/>
      <c r="E25" s="35"/>
      <c r="F25" s="35"/>
      <c r="G25" s="14">
        <f>H29</f>
        <v>-13187.939999999997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33</v>
      </c>
      <c r="C27" s="24" t="s">
        <v>15</v>
      </c>
      <c r="D27" s="35"/>
      <c r="E27" s="35"/>
      <c r="F27" s="47"/>
      <c r="G27" s="47"/>
      <c r="H27" s="47">
        <f>G24-G14-G13-G34</f>
        <v>408.0400000000027</v>
      </c>
      <c r="I27" s="43"/>
    </row>
    <row r="28" spans="1:9" ht="45.75" customHeight="1">
      <c r="A28" s="22"/>
      <c r="B28" s="46" t="s">
        <v>34</v>
      </c>
      <c r="C28" s="24" t="s">
        <v>15</v>
      </c>
      <c r="D28" s="35"/>
      <c r="E28" s="35"/>
      <c r="F28" s="47"/>
      <c r="G28" s="47"/>
      <c r="H28" s="14">
        <v>-13595.98</v>
      </c>
      <c r="I28" s="43"/>
    </row>
    <row r="29" spans="1:9" ht="40.5" customHeight="1">
      <c r="A29" s="22"/>
      <c r="B29" s="46" t="s">
        <v>35</v>
      </c>
      <c r="C29" s="24" t="s">
        <v>15</v>
      </c>
      <c r="D29" s="35"/>
      <c r="E29" s="35"/>
      <c r="F29" s="47"/>
      <c r="G29" s="35"/>
      <c r="H29" s="14">
        <f>H27+H28</f>
        <v>-13187.939999999997</v>
      </c>
      <c r="I29" s="43"/>
    </row>
    <row r="30" spans="1:13" ht="18" customHeight="1">
      <c r="A30" s="106" t="s">
        <v>58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</row>
    <row r="31" spans="1:13" ht="25.5" customHeight="1">
      <c r="A31" s="85" t="s">
        <v>47</v>
      </c>
      <c r="B31" s="64" t="s">
        <v>38</v>
      </c>
      <c r="C31" s="64" t="s">
        <v>39</v>
      </c>
      <c r="D31" s="64" t="s">
        <v>48</v>
      </c>
      <c r="E31" s="64" t="s">
        <v>49</v>
      </c>
      <c r="F31" s="65" t="s">
        <v>50</v>
      </c>
      <c r="G31" s="66" t="s">
        <v>64</v>
      </c>
      <c r="H31" s="64" t="s">
        <v>51</v>
      </c>
      <c r="I31" s="64" t="s">
        <v>52</v>
      </c>
      <c r="J31" s="64" t="s">
        <v>53</v>
      </c>
      <c r="K31" s="64" t="s">
        <v>54</v>
      </c>
      <c r="L31" s="67" t="s">
        <v>55</v>
      </c>
      <c r="M31" s="68" t="s">
        <v>56</v>
      </c>
    </row>
    <row r="32" spans="1:13" ht="44.25" customHeight="1">
      <c r="A32" s="71" t="s">
        <v>45</v>
      </c>
      <c r="B32" s="69" t="s">
        <v>68</v>
      </c>
      <c r="C32" s="70">
        <v>42</v>
      </c>
      <c r="D32" s="70">
        <v>3</v>
      </c>
      <c r="E32" s="69" t="s">
        <v>69</v>
      </c>
      <c r="F32" s="69" t="s">
        <v>70</v>
      </c>
      <c r="G32" s="71">
        <v>10797.67</v>
      </c>
      <c r="H32" s="71">
        <v>1372.3</v>
      </c>
      <c r="I32" s="71"/>
      <c r="J32" s="72">
        <v>41759</v>
      </c>
      <c r="K32" s="73" t="s">
        <v>57</v>
      </c>
      <c r="L32" s="72">
        <v>41759</v>
      </c>
      <c r="M32" s="75">
        <v>1</v>
      </c>
    </row>
    <row r="33" spans="1:13" ht="44.25" customHeight="1">
      <c r="A33" s="91" t="s">
        <v>45</v>
      </c>
      <c r="B33" s="92" t="s">
        <v>68</v>
      </c>
      <c r="C33" s="93">
        <v>42</v>
      </c>
      <c r="D33" s="93">
        <v>11</v>
      </c>
      <c r="E33" s="92" t="s">
        <v>63</v>
      </c>
      <c r="F33" s="69" t="s">
        <v>71</v>
      </c>
      <c r="G33" s="71">
        <v>1135.13</v>
      </c>
      <c r="H33" s="71">
        <v>302.33</v>
      </c>
      <c r="I33" s="71">
        <v>513.63</v>
      </c>
      <c r="J33" s="72">
        <v>42003</v>
      </c>
      <c r="K33" s="73" t="s">
        <v>57</v>
      </c>
      <c r="L33" s="74">
        <v>41991</v>
      </c>
      <c r="M33" s="75">
        <v>204</v>
      </c>
    </row>
    <row r="34" spans="1:13" ht="18" customHeight="1">
      <c r="A34" s="76"/>
      <c r="B34" s="81" t="s">
        <v>46</v>
      </c>
      <c r="C34" s="78"/>
      <c r="D34" s="83"/>
      <c r="E34" s="84"/>
      <c r="F34" s="77"/>
      <c r="G34" s="44">
        <f>SUM(G32:G33)</f>
        <v>11932.8</v>
      </c>
      <c r="H34" s="76"/>
      <c r="I34" s="76"/>
      <c r="J34" s="79"/>
      <c r="K34" s="80"/>
      <c r="L34" s="79"/>
      <c r="M34" s="76"/>
    </row>
    <row r="35" spans="1:13" ht="18" customHeight="1">
      <c r="A35" s="106" t="s">
        <v>59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</row>
    <row r="36" spans="1:13" ht="45" customHeight="1">
      <c r="A36" s="54" t="s">
        <v>37</v>
      </c>
      <c r="B36" s="55" t="s">
        <v>38</v>
      </c>
      <c r="C36" s="55" t="s">
        <v>39</v>
      </c>
      <c r="D36" s="56" t="s">
        <v>40</v>
      </c>
      <c r="E36" s="57" t="s">
        <v>41</v>
      </c>
      <c r="F36" s="55" t="s">
        <v>42</v>
      </c>
      <c r="G36" s="58" t="s">
        <v>43</v>
      </c>
      <c r="H36" s="94" t="s">
        <v>44</v>
      </c>
      <c r="I36" s="95" t="s">
        <v>55</v>
      </c>
      <c r="J36" s="96" t="s">
        <v>61</v>
      </c>
      <c r="K36" s="97" t="s">
        <v>62</v>
      </c>
      <c r="L36" s="82"/>
      <c r="M36" s="82"/>
    </row>
    <row r="37" spans="1:13" ht="45" customHeight="1">
      <c r="A37" s="59" t="s">
        <v>45</v>
      </c>
      <c r="B37" s="60" t="s">
        <v>68</v>
      </c>
      <c r="C37" s="61">
        <v>42</v>
      </c>
      <c r="D37" s="61">
        <v>10</v>
      </c>
      <c r="E37" s="62" t="s">
        <v>72</v>
      </c>
      <c r="F37" s="62" t="s">
        <v>73</v>
      </c>
      <c r="G37" s="63" t="s">
        <v>76</v>
      </c>
      <c r="H37" s="110">
        <v>19378.12</v>
      </c>
      <c r="I37" s="99"/>
      <c r="J37" s="60"/>
      <c r="K37" s="98"/>
      <c r="L37" s="82"/>
      <c r="M37" s="82"/>
    </row>
    <row r="38" spans="1:13" ht="45" customHeight="1">
      <c r="A38" s="59" t="s">
        <v>45</v>
      </c>
      <c r="B38" s="60" t="s">
        <v>68</v>
      </c>
      <c r="C38" s="61">
        <v>42</v>
      </c>
      <c r="D38" s="61">
        <v>12</v>
      </c>
      <c r="E38" s="62" t="s">
        <v>74</v>
      </c>
      <c r="F38" s="62" t="s">
        <v>75</v>
      </c>
      <c r="G38" s="63" t="s">
        <v>76</v>
      </c>
      <c r="H38" s="111"/>
      <c r="I38" s="99"/>
      <c r="J38" s="60"/>
      <c r="K38" s="98"/>
      <c r="L38" s="82"/>
      <c r="M38" s="82"/>
    </row>
    <row r="39" spans="1:13" ht="18" customHeight="1">
      <c r="A39" s="86"/>
      <c r="B39" s="90" t="s">
        <v>46</v>
      </c>
      <c r="C39" s="87"/>
      <c r="D39" s="87"/>
      <c r="E39" s="88"/>
      <c r="F39" s="88"/>
      <c r="G39" s="89"/>
      <c r="H39" s="90">
        <f>SUM(H37:H38)</f>
        <v>19378.12</v>
      </c>
      <c r="I39" s="82"/>
      <c r="J39" s="82"/>
      <c r="K39" s="82"/>
      <c r="L39" s="82"/>
      <c r="M39" s="82"/>
    </row>
    <row r="40" spans="1:13" ht="18" customHeight="1">
      <c r="A40" s="76"/>
      <c r="B40" s="107" t="s">
        <v>77</v>
      </c>
      <c r="C40" s="107"/>
      <c r="D40" s="107"/>
      <c r="E40" s="107"/>
      <c r="F40" s="77"/>
      <c r="G40" s="76"/>
      <c r="H40" s="44">
        <f>H39-H29</f>
        <v>32566.059999999998</v>
      </c>
      <c r="I40" s="76"/>
      <c r="J40" s="79"/>
      <c r="K40" s="80"/>
      <c r="L40" s="79"/>
      <c r="M40" s="76"/>
    </row>
    <row r="41" spans="1:13" s="45" customFormat="1" ht="15.75">
      <c r="A41" s="49"/>
      <c r="B41" s="48"/>
      <c r="C41" s="28"/>
      <c r="D41" s="49"/>
      <c r="E41" s="49"/>
      <c r="F41" s="49"/>
      <c r="G41" s="48"/>
      <c r="H41" s="49"/>
      <c r="I41" s="49"/>
      <c r="J41" s="49"/>
      <c r="K41" s="49"/>
      <c r="L41" s="49"/>
      <c r="M41" s="49"/>
    </row>
    <row r="42" spans="1:13" s="45" customFormat="1" ht="15.75">
      <c r="A42" s="100" t="s">
        <v>36</v>
      </c>
      <c r="B42" s="100"/>
      <c r="C42" s="100"/>
      <c r="D42" s="100"/>
      <c r="E42" s="100"/>
      <c r="F42" s="100"/>
      <c r="G42" s="100"/>
      <c r="H42" s="100"/>
      <c r="I42" s="100"/>
      <c r="J42" s="49"/>
      <c r="K42" s="49"/>
      <c r="L42" s="49"/>
      <c r="M42" s="49"/>
    </row>
    <row r="43" spans="1:13" s="45" customFormat="1" ht="15.75">
      <c r="A43" s="49"/>
      <c r="B43" s="49"/>
      <c r="C43" s="28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1:13" s="45" customFormat="1" ht="15.75">
      <c r="A44" s="49"/>
      <c r="B44" s="49"/>
      <c r="C44" s="28"/>
      <c r="D44" s="49"/>
      <c r="E44" s="49"/>
      <c r="F44" s="49"/>
      <c r="G44" s="49"/>
      <c r="H44" s="49"/>
      <c r="I44" s="49"/>
      <c r="J44" s="49"/>
      <c r="K44" s="49"/>
      <c r="L44" s="49"/>
      <c r="M44" s="49"/>
    </row>
    <row r="45" spans="1:13" s="45" customFormat="1" ht="15.75">
      <c r="A45" s="49"/>
      <c r="B45" s="49"/>
      <c r="C45" s="28"/>
      <c r="D45" s="49"/>
      <c r="E45" s="49"/>
      <c r="F45" s="49"/>
      <c r="G45" s="49"/>
      <c r="H45" s="49"/>
      <c r="I45" s="49"/>
      <c r="J45" s="49"/>
      <c r="K45" s="49"/>
      <c r="L45" s="49"/>
      <c r="M45" s="49"/>
    </row>
    <row r="46" spans="1:13" s="45" customFormat="1" ht="15.75">
      <c r="A46" s="49"/>
      <c r="B46" s="49"/>
      <c r="C46" s="28"/>
      <c r="D46" s="49"/>
      <c r="E46" s="49"/>
      <c r="F46" s="49"/>
      <c r="G46" s="49"/>
      <c r="H46" s="49"/>
      <c r="I46" s="49"/>
      <c r="J46" s="49"/>
      <c r="K46" s="49"/>
      <c r="L46" s="49"/>
      <c r="M46" s="49"/>
    </row>
    <row r="47" spans="1:13" s="45" customFormat="1" ht="15.75">
      <c r="A47" s="49"/>
      <c r="B47" s="49"/>
      <c r="C47" s="28"/>
      <c r="D47" s="49"/>
      <c r="E47" s="49"/>
      <c r="F47" s="49"/>
      <c r="G47" s="49"/>
      <c r="H47" s="49"/>
      <c r="I47" s="49"/>
      <c r="J47" s="49"/>
      <c r="K47" s="49"/>
      <c r="L47" s="49"/>
      <c r="M47" s="49"/>
    </row>
    <row r="48" spans="1:13" ht="15.75">
      <c r="A48" s="50"/>
      <c r="B48" s="50"/>
      <c r="C48" s="50"/>
      <c r="D48" s="50"/>
      <c r="E48" s="50"/>
      <c r="F48" s="50"/>
      <c r="G48" s="50"/>
      <c r="H48" s="50"/>
      <c r="I48" s="30"/>
      <c r="J48" s="30"/>
      <c r="K48" s="30"/>
      <c r="L48" s="30"/>
      <c r="M48" s="30"/>
    </row>
    <row r="49" spans="1:13" ht="17.25" customHeight="1">
      <c r="A49" s="30"/>
      <c r="B49" s="30"/>
      <c r="C49" s="51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2" spans="2:7" ht="12.75">
      <c r="B52" s="52"/>
      <c r="C52" s="52"/>
      <c r="D52" s="52"/>
      <c r="E52" s="52"/>
      <c r="F52" s="52"/>
      <c r="G52" s="52"/>
    </row>
  </sheetData>
  <mergeCells count="13">
    <mergeCell ref="A1:H1"/>
    <mergeCell ref="A2:H2"/>
    <mergeCell ref="A3:H3"/>
    <mergeCell ref="A4:H4"/>
    <mergeCell ref="A42:I42"/>
    <mergeCell ref="A5:H5"/>
    <mergeCell ref="D12:E12"/>
    <mergeCell ref="D13:E13"/>
    <mergeCell ref="D14:E14"/>
    <mergeCell ref="A30:M30"/>
    <mergeCell ref="A35:M35"/>
    <mergeCell ref="B40:E40"/>
    <mergeCell ref="H37:H38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2015-04-03T01:22:40Z</dcterms:modified>
  <cp:category/>
  <cp:version/>
  <cp:contentType/>
  <cp:contentStatus/>
</cp:coreProperties>
</file>