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<sst xmlns="http://schemas.openxmlformats.org/spreadsheetml/2006/main" count="285" uniqueCount="180">
  <si>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</si>
  <si>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</si>
  <si>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</si>
  <si>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</si>
  <si>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</si>
  <si>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</si>
  <si>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</si>
  <si>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</si>
  <si>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</si>
  <si>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</si>
  <si>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</si>
  <si>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</si>
  <si>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</si>
  <si>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</si>
  <si>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</si>
  <si>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</si>
  <si>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</si>
  <si>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</si>
  <si>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</si>
  <si>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</si>
  <si>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</si>
  <si>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</si>
  <si>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</si>
  <si>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</si>
  <si>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</si>
  <si>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</si>
  <si>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</si>
  <si>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</si>
  <si>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</si>
  <si>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</si>
  <si>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</si>
  <si>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</si>
  <si>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</si>
  <si>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</si>
  <si>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</si>
  <si>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</si>
  <si>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</si>
  <si>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</si>
  <si>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</si>
  <si>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</si>
  <si>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</si>
  <si>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</si>
  <si>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</si>
  <si>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</si>
  <si>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</si>
  <si>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</si>
  <si>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</si>
  <si>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</si>
  <si>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</si>
  <si>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</si>
  <si>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</si>
  <si>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</si>
  <si>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</si>
  <si>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</si>
  <si>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</si>
  <si>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</si>
  <si>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</si>
  <si>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</si>
  <si>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</si>
  <si>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</si>
  <si>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</si>
  <si>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</si>
  <si>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</si>
  <si>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</si>
  <si>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</si>
  <si>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</si>
  <si>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</si>
  <si>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</si>
  <si>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</si>
  <si>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</si>
  <si>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</si>
  <si>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</si>
  <si>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</si>
  <si>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</si>
  <si>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</si>
  <si>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</si>
  <si>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</si>
  <si>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</si>
  <si>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</si>
  <si>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</si>
  <si>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</si>
  <si>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</si>
  <si>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</si>
  <si>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</si>
  <si>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</si>
  <si>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</si>
  <si>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</si>
  <si>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</si>
  <si>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</si>
  <si>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</si>
  <si>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</si>
  <si>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</si>
  <si>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</si>
  <si>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</si>
  <si>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</si>
  <si>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</si>
  <si>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</si>
  <si>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</si>
  <si>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</si>
  <si>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</si>
  <si>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</si>
  <si>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</si>
  <si>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</si>
  <si>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</si>
  <si>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</si>
  <si>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</si>
  <si>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</si>
  <si>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</si>
  <si>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</si>
  <si>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</si>
  <si>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</si>
  <si>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</si>
  <si>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</si>
  <si>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</si>
  <si>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</si>
  <si>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</si>
  <si>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</si>
  <si>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</si>
  <si>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</si>
  <si>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</si>
  <si>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</si>
  <si>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</si>
  <si>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</si>
  <si>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</si>
  <si>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</si>
  <si>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</si>
  <si>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</si>
  <si>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</si>
  <si>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</si>
  <si>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</si>
  <si>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</si>
  <si>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</si>
  <si>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</si>
  <si>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</si>
  <si>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</si>
  <si>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</si>
  <si>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</si>
  <si>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</si>
  <si>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</si>
  <si>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</si>
  <si>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</si>
  <si>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</si>
  <si>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</si>
  <si>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</si>
  <si>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</si>
  <si>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</si>
  <si>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</si>
  <si>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</si>
  <si>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</si>
  <si>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</si>
  <si>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</si>
  <si>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</si>
  <si>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</si>
  <si>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</si>
  <si>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</si>
  <si>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</si>
  <si>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</si>
  <si>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</si>
  <si>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</si>
  <si>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</si>
  <si>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</si>
  <si>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</si>
  <si>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</si>
  <si>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</si>
  <si>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</si>
  <si>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</si>
  <si>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</si>
  <si>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</si>
  <si>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</si>
  <si>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</si>
  <si>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</si>
  <si>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</si>
  <si>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</si>
  <si>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</si>
  <si>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</si>
  <si>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</si>
  <si>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</si>
  <si>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</si>
  <si>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30                                                                                                                                                             за 2015  год</t>
  </si>
  <si>
    <t>кв. 11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</si>
</sst>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8543.7</v>
          </cell>
          <cell r="G7">
            <v>610.33</v>
          </cell>
          <cell r="H7">
            <v>690.87</v>
          </cell>
          <cell r="I7">
            <v>6394.29</v>
          </cell>
        </row>
        <row r="9">
          <cell r="C9">
            <v>71212.47</v>
          </cell>
          <cell r="F9">
            <v>64050.53</v>
          </cell>
          <cell r="G9">
            <v>6476.94</v>
          </cell>
          <cell r="H9">
            <v>7135.48</v>
          </cell>
          <cell r="I9">
            <v>47023.16</v>
          </cell>
        </row>
        <row r="12">
          <cell r="C12">
            <v>3328.04</v>
          </cell>
          <cell r="F12">
            <v>3264.91</v>
          </cell>
          <cell r="G12">
            <v>302.63</v>
          </cell>
          <cell r="H12">
            <v>289.01</v>
          </cell>
          <cell r="I12">
            <v>2682.92</v>
          </cell>
        </row>
        <row r="13">
          <cell r="C13">
            <v>505.06</v>
          </cell>
          <cell r="F13">
            <v>505.06</v>
          </cell>
          <cell r="G13">
            <v>38.58</v>
          </cell>
          <cell r="H13">
            <v>47.63</v>
          </cell>
          <cell r="I13">
            <v>377.26</v>
          </cell>
        </row>
        <row r="14">
          <cell r="C14">
            <v>990.05</v>
          </cell>
          <cell r="F14">
            <v>999.02</v>
          </cell>
          <cell r="G14">
            <v>77.15</v>
          </cell>
          <cell r="H14">
            <v>82.66</v>
          </cell>
          <cell r="I14">
            <v>847.97</v>
          </cell>
        </row>
        <row r="15">
          <cell r="C15">
            <v>553526.75</v>
          </cell>
          <cell r="F15">
            <v>553526.75</v>
          </cell>
          <cell r="G15">
            <v>41966.93</v>
          </cell>
          <cell r="H15">
            <v>47041.55</v>
          </cell>
          <cell r="I15">
            <v>396882.39</v>
          </cell>
        </row>
        <row r="18">
          <cell r="C18">
            <v>26457.79</v>
          </cell>
          <cell r="F18">
            <v>24913.29</v>
          </cell>
          <cell r="G18">
            <v>2484.28</v>
          </cell>
          <cell r="H18">
            <v>2786.64</v>
          </cell>
          <cell r="I18">
            <v>20072.5</v>
          </cell>
        </row>
        <row r="20">
          <cell r="F20">
            <v>26373.9</v>
          </cell>
          <cell r="G20">
            <v>1888.33</v>
          </cell>
          <cell r="H20">
            <v>2093.17</v>
          </cell>
          <cell r="I20">
            <v>19957.49</v>
          </cell>
        </row>
        <row r="22">
          <cell r="F22">
            <v>28726.2</v>
          </cell>
          <cell r="G22">
            <v>2048.46</v>
          </cell>
          <cell r="H22">
            <v>2261.02</v>
          </cell>
          <cell r="I22">
            <v>20601.18</v>
          </cell>
        </row>
        <row r="24">
          <cell r="F24">
            <v>25754.6</v>
          </cell>
          <cell r="G24">
            <v>1866.82</v>
          </cell>
          <cell r="H24">
            <v>2074.86</v>
          </cell>
          <cell r="I24">
            <v>19505.4</v>
          </cell>
        </row>
        <row r="26">
          <cell r="F26">
            <v>53614.3</v>
          </cell>
          <cell r="G26">
            <v>3788.45</v>
          </cell>
          <cell r="H26">
            <v>4277.27</v>
          </cell>
          <cell r="I26">
            <v>40066.34</v>
          </cell>
        </row>
        <row r="31">
          <cell r="C31">
            <v>9214.92</v>
          </cell>
          <cell r="F31">
            <v>8673.13</v>
          </cell>
          <cell r="G31">
            <v>842.73</v>
          </cell>
          <cell r="H31">
            <v>946.3</v>
          </cell>
          <cell r="I31">
            <v>6825.48</v>
          </cell>
        </row>
        <row r="34">
          <cell r="F34">
            <v>26546.99</v>
          </cell>
          <cell r="G34">
            <v>1811.42</v>
          </cell>
          <cell r="H34">
            <v>2015.42</v>
          </cell>
          <cell r="I34">
            <v>19028.2</v>
          </cell>
        </row>
        <row r="35">
          <cell r="C35">
            <v>16387.58</v>
          </cell>
          <cell r="F35">
            <v>14905.07</v>
          </cell>
          <cell r="G35">
            <v>1252.65</v>
          </cell>
          <cell r="H35">
            <v>1657.5</v>
          </cell>
          <cell r="I35">
            <v>11229.6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42369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119551.68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3413.71+6938.26+3337.52+3807.56+3413.15</f>
        <v>20910.200000000004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203164.55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5150.92+'[1]Page1'!$F$24</f>
        <v>30905.519999999997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5274.78+'[1]Page1'!$F$20</f>
        <v>31648.68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456.78+4633.41+'[1]Page1'!$G$20+'[1]Page1'!$H$20+'[1]Page1'!$I$20</f>
        <v>29029.18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3413.15+G14-G15</f>
        <v>6032.6500000000015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14310.53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119551.68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134270.33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5002.32+'[1]Page1'!$F$34</f>
        <v>31549.31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5745.24+'[1]Page1'!$F$22</f>
        <v>34471.44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1708.74+'[1]Page1'!$F$7</f>
        <v>10252.44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10722.86+'[1]Page1'!$F$26</f>
        <v>64337.16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183354.98000000004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4509.04+9419.07+4378.88+5029.24+1495.85+4633.41+'[1]Page1'!$I$7+'[1]Page1'!$I$20+'[1]Page1'!$I$22+'[1]Page1'!$I$24+'[1]Page1'!$I$26+'[1]Page1'!$I$34</f>
        <v>155018.39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f>446.07+928.59+433.2+497.55+147.98+456.78+'[1]Page1'!$G$7+'[1]Page1'!$G$20+'[1]Page1'!$G$22+'[1]Page1'!$G$24+'[1]Page1'!$G$26+'[1]Page1'!$G$34</f>
        <v>14923.980000000001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f>'[1]Page1'!$H$7+'[1]Page1'!$H$20+'[1]Page1'!$H$22+'[1]Page1'!$H$24+'[1]Page1'!$H$26+'[1]Page1'!$H$34</f>
        <v>13412.61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302906.66000000003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134270.33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40719.76999999996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14310.53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2.08</v>
      </c>
      <c r="F42" s="80" t="s">
        <v>136</v>
      </c>
      <c r="G42" s="60">
        <v>3810334293</v>
      </c>
      <c r="H42" s="61">
        <f>G13</f>
        <v>30905.519999999997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31549.31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34471.44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10252.44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64337.16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185826.40000000002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79303.09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441.2954984094025</v>
      </c>
      <c r="E63" s="76">
        <f>E64/117.48</f>
        <v>740.6158495062989</v>
      </c>
      <c r="F63" s="76">
        <f>F64/12</f>
        <v>1478.1041666666667</v>
      </c>
      <c r="G63" s="77">
        <f>G64/18.26</f>
        <v>2198.0164293537787</v>
      </c>
      <c r="H63" s="78">
        <f>H64/0.88</f>
        <v>1350.0681818181818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109555.04+'[1]Page1'!$F$15</f>
        <v>663081.79</v>
      </c>
      <c r="E64" s="65">
        <f>19692.11+'[1]Page1'!$F$9+'[1]Page1'!$F$12</f>
        <v>87007.55</v>
      </c>
      <c r="F64" s="65">
        <f>2327.12+'[1]Page1'!$F$13+'[1]Page1'!$F$35</f>
        <v>17737.25</v>
      </c>
      <c r="G64" s="72">
        <f>4866.04+1683.32+'[1]Page1'!$F$18+'[1]Page1'!$F$31</f>
        <v>40135.78</v>
      </c>
      <c r="H64" s="68">
        <f>189.04+'[1]Page1'!$F$14</f>
        <v>1188.06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9487.42+95994.26+'[1]Page1'!$G$15+'[1]Page1'!$H$15+'[1]Page1'!$I$15</f>
        <v>591372.55</v>
      </c>
      <c r="E65" s="65">
        <f>2153.41+14726.71+'[1]Page1'!$G$9+'[1]Page1'!$H$9+'[1]Page1'!$I$9+'[1]Page1'!$G$12+'[1]Page1'!$H$12+'[1]Page1'!$I$12</f>
        <v>80790.26</v>
      </c>
      <c r="F65" s="65">
        <f>320.49+1911.09+'[1]Page1'!$G$35+'[1]Page1'!$H$35+'[1]Page1'!$I$35+'[1]Page1'!$G$13+'[1]Page1'!$H$13+'[1]Page1'!$I$13</f>
        <v>16834.8</v>
      </c>
      <c r="G65" s="69">
        <f>615.01+3718.92+208.48+1276+'[1]Page1'!$G$18+'[1]Page1'!$H$18+'[1]Page1'!$I$18+'[1]Page1'!$G$31+'[1]Page1'!$H$31+'[1]Page1'!$I$31</f>
        <v>39776.34</v>
      </c>
      <c r="H65" s="69">
        <f>65.61+'[1]Page1'!$G$14+'[1]Page1'!$H$14+'[1]Page1'!$I$14</f>
        <v>1073.39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71709.23999999999</v>
      </c>
      <c r="E66" s="76">
        <f>E64-E65</f>
        <v>6217.290000000008</v>
      </c>
      <c r="F66" s="76">
        <f>F64-F65</f>
        <v>902.4500000000007</v>
      </c>
      <c r="G66" s="78">
        <f>G64-G65</f>
        <v>359.4400000000023</v>
      </c>
      <c r="H66" s="78">
        <f>H64-H65</f>
        <v>114.66999999999985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109555.04+'[1]Page1'!$C$15</f>
        <v>663081.79</v>
      </c>
      <c r="E67" s="70">
        <f>20479.41+'[1]Page1'!$C$9+'[1]Page1'!$C$12</f>
        <v>95019.92</v>
      </c>
      <c r="F67" s="70">
        <f>3185.8+'[1]Page1'!$C$13+'[1]Page1'!$C$35</f>
        <v>20078.440000000002</v>
      </c>
      <c r="G67" s="71">
        <f>6005.81+2035.93+'[1]Page1'!$C$18+'[1]Page1'!$C$31</f>
        <v>43714.45</v>
      </c>
      <c r="H67" s="71">
        <f>'[1]Page1'!$C$14</f>
        <v>990.05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8012.369999999995</v>
      </c>
      <c r="F68" s="44">
        <f>F67-F64</f>
        <v>2341.1900000000023</v>
      </c>
      <c r="G68" s="44">
        <f>G67-G64</f>
        <v>3578.6699999999983</v>
      </c>
      <c r="H68" s="44">
        <f>H67-H64</f>
        <v>-198.01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179</v>
      </c>
      <c r="F73" s="106"/>
      <c r="G73" s="110"/>
      <c r="H73" s="26">
        <v>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13734.219999999996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/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/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2016-03-30T02:18:08Z</dcterms:modified>
  <cp:category/>
  <cp:version/>
  <cp:contentType/>
  <cp:contentStatus/>
</cp:coreProperties>
</file>