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'Лист3'!$A$1:$M$31</definedName>
  </definedNames>
  <calcPr fullCalcOnLoad="1"/>
</workbook>
</file>

<file path=xl/sharedStrings.xml><?xml version="1.0" encoding="utf-8"?>
<sst xmlns="http://schemas.openxmlformats.org/spreadsheetml/2006/main" count="88" uniqueCount="60">
  <si>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</si>
  <si>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</si>
  <si>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</si>
  <si>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</si>
  <si>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</si>
  <si>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</si>
  <si>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</si>
  <si>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</si>
  <si>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</si>
  <si>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</si>
  <si>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</si>
  <si>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</si>
  <si>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</si>
  <si>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</si>
  <si>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</si>
  <si>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</si>
  <si>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</si>
  <si>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</si>
  <si>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</si>
  <si>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</si>
  <si>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</si>
  <si>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</si>
  <si>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</si>
  <si>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</si>
  <si>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</si>
  <si>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</si>
  <si>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</si>
  <si>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</si>
  <si>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</si>
  <si>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</si>
  <si>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</si>
  <si>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</si>
  <si>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</si>
  <si>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</si>
  <si>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</si>
  <si>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</si>
  <si>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</si>
  <si>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</si>
  <si>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</si>
  <si>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</si>
  <si>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</si>
  <si>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</si>
  <si>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</si>
  <si>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</si>
  <si>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</si>
  <si>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ПЕРВОМАЙСКАЯ</t>
  </si>
  <si>
    <t>погашение дебиторской задолженности</t>
  </si>
  <si>
    <t>№17-12/13</t>
  </si>
  <si>
    <t>ЖЭУ-3</t>
  </si>
  <si>
    <t>Первомайская</t>
  </si>
  <si>
    <t>смена дверей и остекление</t>
  </si>
  <si>
    <t>1,8/1,44</t>
  </si>
  <si>
    <t>выполнено</t>
  </si>
  <si>
    <t>Ремонт вентиляции</t>
  </si>
  <si>
    <t>5 м</t>
  </si>
  <si>
    <t>Ремонт козырьков</t>
  </si>
  <si>
    <t>Ремонт крылец</t>
  </si>
  <si>
    <t>Таблички на подъезды</t>
  </si>
  <si>
    <t>Остаток ден.средств с учетом задолженности населения</t>
  </si>
  <si>
    <t>план 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</si>
</sst>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3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2" fontId="9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9" fillId="0" borderId="7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2">
      <selection activeCell="F23" sqref="F23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7" t="s">
        <v>0</v>
      </c>
      <c r="E1" s="58"/>
      <c r="F1" s="58"/>
      <c r="G1" s="3"/>
      <c r="H1" s="4"/>
      <c r="I1" s="4"/>
    </row>
    <row r="2" spans="2:9" ht="12.75">
      <c r="B2" s="2"/>
      <c r="D2" s="59" t="s">
        <v>1</v>
      </c>
      <c r="E2" s="60"/>
      <c r="F2" s="60"/>
      <c r="G2" s="5"/>
      <c r="H2" s="4"/>
      <c r="I2" s="4"/>
    </row>
    <row r="3" spans="1:4" ht="18.75" customHeight="1">
      <c r="A3" s="4"/>
      <c r="B3" s="6" t="s">
        <v>45</v>
      </c>
      <c r="C3" s="7">
        <v>10</v>
      </c>
      <c r="D3" s="8"/>
    </row>
    <row r="4" spans="2:4" ht="15" customHeight="1">
      <c r="B4" s="9" t="s">
        <v>2</v>
      </c>
      <c r="C4" s="10">
        <v>691.4</v>
      </c>
      <c r="D4" s="11" t="s">
        <v>3</v>
      </c>
    </row>
    <row r="5" spans="2:4" ht="15.75" customHeight="1">
      <c r="B5" s="9" t="s">
        <v>4</v>
      </c>
      <c r="C5" s="10">
        <v>631.4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1" t="s">
        <v>8</v>
      </c>
      <c r="E8" s="62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5">
        <v>10263.46</v>
      </c>
      <c r="E9" s="56"/>
      <c r="F9" s="23">
        <f>11741.54+863.4</f>
        <v>12604.94</v>
      </c>
      <c r="G9" s="8">
        <v>0</v>
      </c>
      <c r="H9" s="8">
        <f>D9-F9</f>
        <v>-2341.4800000000014</v>
      </c>
    </row>
    <row r="10" spans="1:8" ht="18" customHeight="1">
      <c r="A10" s="20"/>
      <c r="B10" s="21" t="s">
        <v>14</v>
      </c>
      <c r="C10" s="22" t="s">
        <v>13</v>
      </c>
      <c r="D10" s="55">
        <v>16314.22</v>
      </c>
      <c r="E10" s="56"/>
      <c r="F10" s="23">
        <f>14150.24+1372.24</f>
        <v>15522.48</v>
      </c>
      <c r="G10" s="8">
        <f>D10-F10</f>
        <v>791.7399999999998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10263.46</v>
      </c>
      <c r="E14" s="22">
        <f>D14</f>
        <v>10263.46</v>
      </c>
      <c r="F14" s="22">
        <f>F9</f>
        <v>12604.94</v>
      </c>
      <c r="G14" s="34" t="s">
        <v>46</v>
      </c>
    </row>
    <row r="15" spans="1:14" ht="22.5">
      <c r="A15" s="30"/>
      <c r="B15" s="33" t="s">
        <v>22</v>
      </c>
      <c r="C15" s="22" t="s">
        <v>13</v>
      </c>
      <c r="D15" s="22">
        <v>17769.46</v>
      </c>
      <c r="E15" s="22">
        <f>D15</f>
        <v>17769.46</v>
      </c>
      <c r="F15" s="22">
        <f>14596.51+1494.59</f>
        <v>16091.1</v>
      </c>
      <c r="G15" s="35" t="s">
        <v>21</v>
      </c>
      <c r="N15" s="1">
        <f>F15*100/D15</f>
        <v>90.5548058297776</v>
      </c>
    </row>
    <row r="16" spans="1:14" ht="25.5">
      <c r="A16" s="30"/>
      <c r="B16" s="33" t="s">
        <v>23</v>
      </c>
      <c r="C16" s="22" t="s">
        <v>13</v>
      </c>
      <c r="D16" s="22">
        <v>32420.94</v>
      </c>
      <c r="E16" s="22">
        <f>D16</f>
        <v>32420.94</v>
      </c>
      <c r="F16" s="22">
        <f>26552.76+2729.76</f>
        <v>29282.519999999997</v>
      </c>
      <c r="G16" s="35" t="s">
        <v>21</v>
      </c>
      <c r="N16" s="1">
        <f>F16*100/D16</f>
        <v>90.3197748122047</v>
      </c>
    </row>
    <row r="17" spans="1:14" ht="22.5">
      <c r="A17" s="30"/>
      <c r="B17" s="33" t="s">
        <v>24</v>
      </c>
      <c r="C17" s="22" t="s">
        <v>13</v>
      </c>
      <c r="D17" s="22">
        <v>5284.84</v>
      </c>
      <c r="E17" s="22">
        <f>D17</f>
        <v>5284.84</v>
      </c>
      <c r="F17" s="22">
        <f>3879.93+444.49</f>
        <v>4324.42</v>
      </c>
      <c r="G17" s="35" t="s">
        <v>21</v>
      </c>
      <c r="N17" s="1">
        <f>F17*100/D17</f>
        <v>81.82688596059673</v>
      </c>
    </row>
    <row r="18" spans="1:14" ht="25.5">
      <c r="A18" s="30"/>
      <c r="B18" s="33" t="s">
        <v>25</v>
      </c>
      <c r="C18" s="22" t="s">
        <v>13</v>
      </c>
      <c r="D18" s="22">
        <v>10308.54</v>
      </c>
      <c r="E18" s="22">
        <f>D18</f>
        <v>10308.54</v>
      </c>
      <c r="F18" s="22">
        <f>6919.53+1061.92</f>
        <v>7981.45</v>
      </c>
      <c r="G18" s="35" t="s">
        <v>21</v>
      </c>
      <c r="N18" s="1">
        <f>F18*100/D18</f>
        <v>77.42561022220411</v>
      </c>
    </row>
    <row r="19" spans="1:9" ht="34.5" customHeight="1">
      <c r="A19" s="20"/>
      <c r="B19" s="21" t="s">
        <v>58</v>
      </c>
      <c r="C19" s="22" t="s">
        <v>13</v>
      </c>
      <c r="D19" s="22"/>
      <c r="E19" s="22"/>
      <c r="F19" s="36">
        <f>G22-G10-G9</f>
        <v>12041.33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16314.22</v>
      </c>
      <c r="E22" s="36"/>
      <c r="F22" s="40">
        <f>H31</f>
        <v>3481.15</v>
      </c>
      <c r="G22" s="36">
        <f>D22-F22</f>
        <v>12833.07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12041.33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3" customFormat="1" ht="22.5">
      <c r="A26" s="64" t="s">
        <v>47</v>
      </c>
      <c r="B26" s="65" t="s">
        <v>48</v>
      </c>
      <c r="C26" s="66" t="s">
        <v>49</v>
      </c>
      <c r="D26" s="66">
        <v>10</v>
      </c>
      <c r="E26" s="66"/>
      <c r="F26" s="66" t="s">
        <v>50</v>
      </c>
      <c r="G26" s="72" t="s">
        <v>51</v>
      </c>
      <c r="H26" s="65">
        <v>3481.15</v>
      </c>
      <c r="I26" s="65">
        <v>581.18</v>
      </c>
      <c r="J26" s="67">
        <v>41634</v>
      </c>
      <c r="K26" s="65" t="s">
        <v>52</v>
      </c>
      <c r="L26" s="68">
        <v>41633</v>
      </c>
      <c r="M26" s="69">
        <v>17</v>
      </c>
    </row>
    <row r="27" spans="1:13" ht="22.5">
      <c r="A27" s="8"/>
      <c r="B27" s="8" t="s">
        <v>48</v>
      </c>
      <c r="C27" s="70" t="s">
        <v>49</v>
      </c>
      <c r="D27" s="71">
        <v>10</v>
      </c>
      <c r="E27" s="8"/>
      <c r="F27" s="35" t="s">
        <v>53</v>
      </c>
      <c r="G27" s="73" t="s">
        <v>54</v>
      </c>
      <c r="H27" s="8"/>
      <c r="I27" s="8"/>
      <c r="J27" s="8" t="s">
        <v>59</v>
      </c>
      <c r="K27" s="8"/>
      <c r="L27" s="8"/>
      <c r="M27" s="8"/>
    </row>
    <row r="28" spans="1:13" ht="22.5">
      <c r="A28" s="8"/>
      <c r="B28" s="8" t="s">
        <v>48</v>
      </c>
      <c r="C28" s="70" t="s">
        <v>49</v>
      </c>
      <c r="D28" s="71">
        <v>10</v>
      </c>
      <c r="E28" s="8"/>
      <c r="F28" s="35" t="s">
        <v>55</v>
      </c>
      <c r="G28" s="8"/>
      <c r="H28" s="8"/>
      <c r="I28" s="8"/>
      <c r="J28" s="8" t="s">
        <v>59</v>
      </c>
      <c r="K28" s="8"/>
      <c r="L28" s="8"/>
      <c r="M28" s="8"/>
    </row>
    <row r="29" spans="1:13" ht="12.75">
      <c r="A29" s="8"/>
      <c r="B29" s="8" t="s">
        <v>48</v>
      </c>
      <c r="C29" s="70" t="s">
        <v>49</v>
      </c>
      <c r="D29" s="71">
        <v>10</v>
      </c>
      <c r="E29" s="8"/>
      <c r="F29" s="35" t="s">
        <v>56</v>
      </c>
      <c r="G29" s="8"/>
      <c r="H29" s="8"/>
      <c r="I29" s="8"/>
      <c r="J29" s="8" t="s">
        <v>59</v>
      </c>
      <c r="K29" s="8"/>
      <c r="L29" s="8"/>
      <c r="M29" s="8"/>
    </row>
    <row r="30" spans="1:13" ht="22.5">
      <c r="A30" s="8"/>
      <c r="B30" s="8" t="s">
        <v>48</v>
      </c>
      <c r="C30" s="70" t="s">
        <v>49</v>
      </c>
      <c r="D30" s="71">
        <v>10</v>
      </c>
      <c r="E30" s="8"/>
      <c r="F30" s="35" t="s">
        <v>57</v>
      </c>
      <c r="G30" s="71">
        <v>2</v>
      </c>
      <c r="H30" s="8"/>
      <c r="I30" s="8"/>
      <c r="J30" s="8" t="s">
        <v>59</v>
      </c>
      <c r="K30" s="8"/>
      <c r="L30" s="8"/>
      <c r="M30" s="8"/>
    </row>
    <row r="31" ht="12.75">
      <c r="H31" s="1">
        <f>SUM(H26)</f>
        <v>3481.15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2014-03-27T00:17:58Z</dcterms:modified>
  <cp:category/>
  <cp:version/>
  <cp:contentType/>
  <cp:contentStatus/>
</cp:coreProperties>
</file>