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<sst xmlns="http://schemas.openxmlformats.org/spreadsheetml/2006/main" count="294" uniqueCount="189">
  <si>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</si>
  <si>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</si>
  <si>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</si>
  <si>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</si>
  <si>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</si>
  <si>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</si>
  <si>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</si>
  <si>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</si>
  <si>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</si>
  <si>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</si>
  <si>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</si>
  <si>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</si>
  <si>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</si>
  <si>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</si>
  <si>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</si>
  <si>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</si>
  <si>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</si>
  <si>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</si>
  <si>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</si>
  <si>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</si>
  <si>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</si>
  <si>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</si>
  <si>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</si>
  <si>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</si>
  <si>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</si>
  <si>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</si>
  <si>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</si>
  <si>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</si>
  <si>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</si>
  <si>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</si>
  <si>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</si>
  <si>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</si>
  <si>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</si>
  <si>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</si>
  <si>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</si>
  <si>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</si>
  <si>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</si>
  <si>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</si>
  <si>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</si>
  <si>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</si>
  <si>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</si>
  <si>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</si>
  <si>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</si>
  <si>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</si>
  <si>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</si>
  <si>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</si>
  <si>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</si>
  <si>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</si>
  <si>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</si>
  <si>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</si>
  <si>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</si>
  <si>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</si>
  <si>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</si>
  <si>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</si>
  <si>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</si>
  <si>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</si>
  <si>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</si>
  <si>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</si>
  <si>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</si>
  <si>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</si>
  <si>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</si>
  <si>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</si>
  <si>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</si>
  <si>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</si>
  <si>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</si>
  <si>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</si>
  <si>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</si>
  <si>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</si>
  <si>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</si>
  <si>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</si>
  <si>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</si>
  <si>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</si>
  <si>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</si>
  <si>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</si>
  <si>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</si>
  <si>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</si>
  <si>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</si>
  <si>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</si>
  <si>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</si>
  <si>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</si>
  <si>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</si>
  <si>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</si>
  <si>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</si>
  <si>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</si>
  <si>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</si>
  <si>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</si>
  <si>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</si>
  <si>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</si>
  <si>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</si>
  <si>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</si>
  <si>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</si>
  <si>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</si>
  <si>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</si>
  <si>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</si>
  <si>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</si>
  <si>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</si>
  <si>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</si>
  <si>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</si>
  <si>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</si>
  <si>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</si>
  <si>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</si>
  <si>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</si>
  <si>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</si>
  <si>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</si>
  <si>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</si>
  <si>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</si>
  <si>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</si>
  <si>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</si>
  <si>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</si>
  <si>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</si>
  <si>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</si>
  <si>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</si>
  <si>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</si>
  <si>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</si>
  <si>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</si>
  <si>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</si>
  <si>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</si>
  <si>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</si>
  <si>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</si>
  <si>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</si>
  <si>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</si>
  <si>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</si>
  <si>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</si>
  <si>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</si>
  <si>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</si>
  <si>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</si>
  <si>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</si>
  <si>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</si>
  <si>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</si>
  <si>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</si>
  <si>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</si>
  <si>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</si>
  <si>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</si>
  <si>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</si>
  <si>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</si>
  <si>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</si>
  <si>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</si>
  <si>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</si>
  <si>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</si>
  <si>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</si>
  <si>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</si>
  <si>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</si>
  <si>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</si>
  <si>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</si>
  <si>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</si>
  <si>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</si>
  <si>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</si>
  <si>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</si>
  <si>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</si>
  <si>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</si>
  <si>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</si>
  <si>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</si>
  <si>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</si>
  <si>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</si>
  <si>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</si>
  <si>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</si>
  <si>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</si>
  <si>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</si>
  <si>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</si>
  <si>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</si>
  <si>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</si>
  <si>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</si>
  <si>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</si>
  <si>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</si>
  <si>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</si>
  <si>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</si>
  <si>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</si>
  <si>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</si>
  <si>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</si>
  <si>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</si>
  <si>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</si>
  <si>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</si>
  <si>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</si>
  <si>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</si>
  <si>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</si>
  <si>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</si>
  <si>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</si>
  <si>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</si>
  <si>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                                                                                                                                                                         за 2017  год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</si>
  <si>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</si>
  <si>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</si>
  <si>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</si>
  <si>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</si>
  <si>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</si>
  <si>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</si>
  <si>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</si>
  <si>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</si>
  <si>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8</t>
  </si>
  <si>
    <t>кв.3,4,8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</si>
</sst>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2">
          <cell r="X22">
            <v>15084.480000000003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2" t="s">
        <v>178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3"/>
      <c r="F3" s="13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6">
        <v>43100</v>
      </c>
      <c r="H6" s="5"/>
    </row>
    <row r="7" spans="1:8" ht="38.25" customHeight="1" thickBot="1">
      <c r="A7" s="109" t="s">
        <v>13</v>
      </c>
      <c r="B7" s="110"/>
      <c r="C7" s="110"/>
      <c r="D7" s="111"/>
      <c r="E7" s="111"/>
      <c r="F7" s="111"/>
      <c r="G7" s="110"/>
      <c r="H7" s="112"/>
    </row>
    <row r="8" spans="1:8" ht="33" customHeight="1" thickBot="1">
      <c r="A8" s="40" t="s">
        <v>0</v>
      </c>
      <c r="B8" s="39" t="s">
        <v>1</v>
      </c>
      <c r="C8" s="41" t="s">
        <v>2</v>
      </c>
      <c r="D8" s="135" t="s">
        <v>3</v>
      </c>
      <c r="E8" s="136"/>
      <c r="F8" s="13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0" t="s">
        <v>15</v>
      </c>
      <c r="E9" s="133"/>
      <c r="F9" s="15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0" t="s">
        <v>18</v>
      </c>
      <c r="E10" s="133"/>
      <c r="F10" s="151"/>
      <c r="G10" s="63">
        <v>23351.35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0" t="s">
        <v>20</v>
      </c>
      <c r="E11" s="133"/>
      <c r="F11" s="151"/>
      <c r="G11" s="89">
        <v>31151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5" t="s">
        <v>23</v>
      </c>
      <c r="E12" s="156"/>
      <c r="F12" s="157"/>
      <c r="G12" s="90">
        <f>G13+G14+G20+G21+G22+G23+G31</f>
        <v>60553.170000000006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5" t="s">
        <v>26</v>
      </c>
      <c r="E13" s="116"/>
      <c r="F13" s="120"/>
      <c r="G13" s="65">
        <v>21176.85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5" t="s">
        <v>29</v>
      </c>
      <c r="E14" s="116"/>
      <c r="F14" s="120"/>
      <c r="G14" s="91">
        <v>8345.4</v>
      </c>
      <c r="H14" s="5"/>
    </row>
    <row r="15" spans="1:8" ht="26.25" customHeight="1" thickBot="1">
      <c r="A15" s="4"/>
      <c r="B15" s="6"/>
      <c r="C15" s="3" t="s">
        <v>16</v>
      </c>
      <c r="D15" s="115" t="s">
        <v>156</v>
      </c>
      <c r="E15" s="116"/>
      <c r="F15" s="120"/>
      <c r="G15" s="92">
        <v>7489.64</v>
      </c>
      <c r="H15" s="5"/>
    </row>
    <row r="16" spans="1:8" ht="13.5" customHeight="1" thickBot="1">
      <c r="A16" s="4"/>
      <c r="B16" s="6"/>
      <c r="C16" s="3" t="s">
        <v>16</v>
      </c>
      <c r="D16" s="115" t="s">
        <v>157</v>
      </c>
      <c r="E16" s="116"/>
      <c r="F16" s="120"/>
      <c r="G16" s="93">
        <v>5968.68</v>
      </c>
      <c r="H16" s="49"/>
    </row>
    <row r="17" spans="1:8" ht="13.5" customHeight="1" thickBot="1">
      <c r="A17" s="4"/>
      <c r="B17" s="6"/>
      <c r="C17" s="3" t="s">
        <v>16</v>
      </c>
      <c r="D17" s="115" t="s">
        <v>158</v>
      </c>
      <c r="E17" s="116"/>
      <c r="F17" s="120"/>
      <c r="G17" s="65">
        <v>5279</v>
      </c>
      <c r="H17" s="5"/>
    </row>
    <row r="18" spans="1:8" ht="24.75" customHeight="1" thickBot="1">
      <c r="A18" s="4"/>
      <c r="B18" s="6"/>
      <c r="C18" s="3" t="s">
        <v>16</v>
      </c>
      <c r="D18" s="115" t="s">
        <v>18</v>
      </c>
      <c r="E18" s="116"/>
      <c r="F18" s="120"/>
      <c r="G18" s="14">
        <f>G10</f>
        <v>23351.35</v>
      </c>
      <c r="H18" s="5"/>
    </row>
    <row r="19" spans="1:8" ht="27" customHeight="1" thickBot="1">
      <c r="A19" s="4"/>
      <c r="B19" s="6"/>
      <c r="C19" s="3" t="s">
        <v>16</v>
      </c>
      <c r="D19" s="115" t="s">
        <v>55</v>
      </c>
      <c r="E19" s="116"/>
      <c r="F19" s="120"/>
      <c r="G19" s="73">
        <f>G18+G15-G17</f>
        <v>25561.989999999998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65">
        <f>'[1]Report'!$X$22</f>
        <v>15084.480000000003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0" t="s">
        <v>151</v>
      </c>
      <c r="E21" s="133"/>
      <c r="F21" s="151"/>
      <c r="G21" s="64">
        <v>12733.68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0" t="s">
        <v>152</v>
      </c>
      <c r="E22" s="133"/>
      <c r="F22" s="151"/>
      <c r="G22" s="64">
        <v>3212.76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2" t="s">
        <v>153</v>
      </c>
      <c r="E23" s="153"/>
      <c r="F23" s="154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0" t="s">
        <v>35</v>
      </c>
      <c r="E24" s="133"/>
      <c r="F24" s="151"/>
      <c r="G24" s="86">
        <f>G25+G26+G27+G28+G29+G30</f>
        <v>52574.38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5" t="s">
        <v>38</v>
      </c>
      <c r="E25" s="156"/>
      <c r="F25" s="157"/>
      <c r="G25" s="81">
        <v>52574.38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5" t="s">
        <v>41</v>
      </c>
      <c r="E26" s="116"/>
      <c r="F26" s="12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5" t="s">
        <v>44</v>
      </c>
      <c r="E27" s="116"/>
      <c r="F27" s="120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5" t="s">
        <v>47</v>
      </c>
      <c r="E28" s="116"/>
      <c r="F28" s="12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5" t="s">
        <v>124</v>
      </c>
      <c r="E29" s="116"/>
      <c r="F29" s="120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5" t="s">
        <v>166</v>
      </c>
      <c r="E30" s="116"/>
      <c r="F30" s="116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5" t="s">
        <v>174</v>
      </c>
      <c r="E31" s="116"/>
      <c r="F31" s="116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5" t="s">
        <v>175</v>
      </c>
      <c r="E32" s="116"/>
      <c r="F32" s="116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5" t="s">
        <v>177</v>
      </c>
      <c r="E33" s="116"/>
      <c r="F33" s="116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5" t="s">
        <v>176</v>
      </c>
      <c r="E34" s="116"/>
      <c r="F34" s="116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5" t="s">
        <v>51</v>
      </c>
      <c r="E35" s="116"/>
      <c r="F35" s="120"/>
      <c r="G35" s="66">
        <f>G24+G10</f>
        <v>75925.73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5" t="s">
        <v>53</v>
      </c>
      <c r="E36" s="116"/>
      <c r="F36" s="12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5" t="s">
        <v>55</v>
      </c>
      <c r="E37" s="116"/>
      <c r="F37" s="120"/>
      <c r="G37" s="73">
        <f>G19</f>
        <v>25561.989999999998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5" t="s">
        <v>57</v>
      </c>
      <c r="E38" s="116"/>
      <c r="F38" s="120"/>
      <c r="G38" s="87">
        <f>G11+G12-G24</f>
        <v>39129.790000000015</v>
      </c>
      <c r="H38" s="49"/>
    </row>
    <row r="39" spans="1:8" ht="38.25" customHeight="1" thickBot="1">
      <c r="A39" s="113" t="s">
        <v>58</v>
      </c>
      <c r="B39" s="114"/>
      <c r="C39" s="114"/>
      <c r="D39" s="114"/>
      <c r="E39" s="114"/>
      <c r="F39" s="110"/>
      <c r="G39" s="114"/>
      <c r="H39" s="11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5279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5.13</v>
      </c>
      <c r="F42" s="79" t="s">
        <v>136</v>
      </c>
      <c r="G42" s="60">
        <v>3810334293</v>
      </c>
      <c r="H42" s="61">
        <f>G13</f>
        <v>21176.85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15084.480000000003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12733.68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3212.76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20"/>
      <c r="H47" s="61">
        <f>SUM(H41:H46)</f>
        <v>57486.770000000004</v>
      </c>
    </row>
    <row r="48" spans="1:8" ht="19.5" customHeight="1" thickBot="1">
      <c r="A48" s="113" t="s">
        <v>64</v>
      </c>
      <c r="B48" s="114"/>
      <c r="C48" s="114"/>
      <c r="D48" s="114"/>
      <c r="E48" s="114"/>
      <c r="F48" s="114"/>
      <c r="G48" s="114"/>
      <c r="H48" s="12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17" t="s">
        <v>74</v>
      </c>
      <c r="B53" s="118"/>
      <c r="C53" s="118"/>
      <c r="D53" s="118"/>
      <c r="E53" s="118"/>
      <c r="F53" s="118"/>
      <c r="G53" s="118"/>
      <c r="H53" s="11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8" t="s">
        <v>57</v>
      </c>
      <c r="E59" s="149"/>
      <c r="F59" s="57">
        <f>D66+E66+F66+G66+H66</f>
        <v>1799.6799999999996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0</v>
      </c>
      <c r="E63" s="103">
        <f>E64/140.38</f>
        <v>0</v>
      </c>
      <c r="F63" s="103">
        <f>F64/14.34</f>
        <v>336.87726638772665</v>
      </c>
      <c r="G63" s="104">
        <f>G64/22.34</f>
        <v>0</v>
      </c>
      <c r="H63" s="105">
        <f>H64/0.99</f>
        <v>437.1212121212121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4830.82</v>
      </c>
      <c r="G64" s="72">
        <v>0</v>
      </c>
      <c r="H64" s="68">
        <v>432.75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3144.48</v>
      </c>
      <c r="G65" s="69">
        <v>0</v>
      </c>
      <c r="H65" s="69">
        <v>319.41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1686.3399999999997</v>
      </c>
      <c r="G66" s="77">
        <f>G64-G65</f>
        <v>0</v>
      </c>
      <c r="H66" s="77">
        <f>H64-H65</f>
        <v>113.33999999999997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v>4304.72</v>
      </c>
      <c r="G67" s="71">
        <v>0</v>
      </c>
      <c r="H67" s="71">
        <v>432.75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-526.0999999999995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2" t="s">
        <v>145</v>
      </c>
      <c r="E69" s="143"/>
      <c r="F69" s="143"/>
      <c r="G69" s="143"/>
      <c r="H69" s="14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5" t="s">
        <v>145</v>
      </c>
      <c r="E70" s="146"/>
      <c r="F70" s="146"/>
      <c r="G70" s="146"/>
      <c r="H70" s="14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3" t="s">
        <v>101</v>
      </c>
      <c r="B72" s="114"/>
      <c r="C72" s="114"/>
      <c r="D72" s="114"/>
      <c r="E72" s="114"/>
      <c r="F72" s="114"/>
      <c r="G72" s="114"/>
      <c r="H72" s="12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5" t="s">
        <v>187</v>
      </c>
      <c r="F73" s="116"/>
      <c r="G73" s="120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5"/>
      <c r="F74" s="116"/>
      <c r="G74" s="12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5"/>
      <c r="F75" s="116"/>
      <c r="G75" s="120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5"/>
      <c r="F76" s="146"/>
      <c r="G76" s="147"/>
      <c r="H76" s="26">
        <f>D68+E68+F68+G68+H68</f>
        <v>-526.0999999999995</v>
      </c>
    </row>
    <row r="77" spans="1:8" ht="25.5" customHeight="1" thickBot="1">
      <c r="A77" s="113" t="s">
        <v>107</v>
      </c>
      <c r="B77" s="114"/>
      <c r="C77" s="114"/>
      <c r="D77" s="114"/>
      <c r="E77" s="114"/>
      <c r="F77" s="114"/>
      <c r="G77" s="114"/>
      <c r="H77" s="12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5" t="s">
        <v>188</v>
      </c>
      <c r="F78" s="116"/>
      <c r="G78" s="120"/>
      <c r="H78" s="5">
        <v>3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9" t="s">
        <v>115</v>
      </c>
      <c r="D86" s="140"/>
      <c r="E86" s="141"/>
    </row>
    <row r="87" spans="1:5" ht="18.75" customHeight="1" thickBot="1">
      <c r="A87" s="29">
        <v>2</v>
      </c>
      <c r="B87" s="4" t="s">
        <v>116</v>
      </c>
      <c r="C87" s="139" t="s">
        <v>117</v>
      </c>
      <c r="D87" s="140"/>
      <c r="E87" s="141"/>
    </row>
    <row r="88" spans="1:5" ht="16.5" customHeight="1" thickBot="1">
      <c r="A88" s="29">
        <v>3</v>
      </c>
      <c r="B88" s="4" t="s">
        <v>118</v>
      </c>
      <c r="C88" s="139" t="s">
        <v>119</v>
      </c>
      <c r="D88" s="140"/>
      <c r="E88" s="141"/>
    </row>
    <row r="89" spans="1:5" ht="13.5" thickBot="1">
      <c r="A89" s="29">
        <v>4</v>
      </c>
      <c r="B89" s="4" t="s">
        <v>16</v>
      </c>
      <c r="C89" s="139" t="s">
        <v>120</v>
      </c>
      <c r="D89" s="140"/>
      <c r="E89" s="141"/>
    </row>
    <row r="90" spans="1:5" ht="24" customHeight="1" thickBot="1">
      <c r="A90" s="29">
        <v>5</v>
      </c>
      <c r="B90" s="4" t="s">
        <v>86</v>
      </c>
      <c r="C90" s="139" t="s">
        <v>121</v>
      </c>
      <c r="D90" s="140"/>
      <c r="E90" s="141"/>
    </row>
    <row r="91" spans="1:5" ht="21" customHeight="1" thickBot="1">
      <c r="A91" s="30">
        <v>6</v>
      </c>
      <c r="B91" s="31" t="s">
        <v>122</v>
      </c>
      <c r="C91" s="139" t="s">
        <v>123</v>
      </c>
      <c r="D91" s="140"/>
      <c r="E91" s="141"/>
    </row>
    <row r="92" spans="2:3" ht="15">
      <c r="B92" s="106" t="s">
        <v>179</v>
      </c>
      <c r="C92" s="106"/>
    </row>
    <row r="93" spans="2:6" ht="72">
      <c r="B93" s="94" t="s">
        <v>180</v>
      </c>
      <c r="C93" s="95" t="s">
        <v>181</v>
      </c>
      <c r="D93" s="96" t="s">
        <v>182</v>
      </c>
      <c r="E93" s="97" t="s">
        <v>183</v>
      </c>
      <c r="F93" s="98" t="s">
        <v>184</v>
      </c>
    </row>
    <row r="94" spans="2:6" ht="22.5">
      <c r="B94" s="99" t="s">
        <v>185</v>
      </c>
      <c r="C94" s="100">
        <v>0</v>
      </c>
      <c r="D94" s="100">
        <v>1733.76</v>
      </c>
      <c r="E94" s="101">
        <v>1253.06</v>
      </c>
      <c r="F94" s="102">
        <f>C94+E94</f>
        <v>1253.06</v>
      </c>
    </row>
    <row r="95" spans="2:6" ht="22.5">
      <c r="B95" s="99" t="s">
        <v>186</v>
      </c>
      <c r="C95" s="100">
        <v>0</v>
      </c>
      <c r="D95" s="100">
        <v>0</v>
      </c>
      <c r="E95" s="101">
        <v>0</v>
      </c>
      <c r="F95" s="102">
        <f>C95+E95</f>
        <v>0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2:C92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2017-09-07T06:21:17Z</cp:lastPrinted>
  <dcterms:created xsi:type="dcterms:W3CDTF">1996-10-08T23:32:33Z</dcterms:created>
  <dcterms:modified xsi:type="dcterms:W3CDTF">2018-03-14T01:35:41Z</dcterms:modified>
  <cp:category/>
  <cp:version/>
  <cp:contentType/>
  <cp:contentStatus/>
</cp:coreProperties>
</file>