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<sst xmlns="http://schemas.openxmlformats.org/spreadsheetml/2006/main" count="283" uniqueCount="179">
  <si>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</si>
  <si>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</si>
  <si>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</si>
  <si>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</si>
  <si>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</si>
  <si>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</si>
  <si>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</si>
  <si>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</si>
  <si>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</si>
  <si>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</si>
  <si>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</si>
  <si>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</si>
  <si>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</si>
  <si>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</si>
  <si>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</si>
  <si>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</si>
  <si>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</si>
  <si>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</si>
  <si>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</si>
  <si>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</si>
  <si>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</si>
  <si>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</si>
  <si>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</si>
  <si>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</si>
  <si>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</si>
  <si>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</si>
  <si>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</si>
  <si>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</si>
  <si>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</si>
  <si>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</si>
  <si>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</si>
  <si>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</si>
  <si>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</si>
  <si>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</si>
  <si>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</si>
  <si>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</si>
  <si>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</si>
  <si>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</si>
  <si>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</si>
  <si>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</si>
  <si>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</si>
  <si>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</si>
  <si>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</si>
  <si>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</si>
  <si>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</si>
  <si>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</si>
  <si>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</si>
  <si>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</si>
  <si>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</si>
  <si>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</si>
  <si>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</si>
  <si>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</si>
  <si>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</si>
  <si>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</si>
  <si>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</si>
  <si>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</si>
  <si>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</si>
  <si>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</si>
  <si>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</si>
  <si>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</si>
  <si>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</si>
  <si>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</si>
  <si>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</si>
  <si>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</si>
  <si>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</si>
  <si>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</si>
  <si>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</si>
  <si>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</si>
  <si>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</si>
  <si>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</si>
  <si>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</si>
  <si>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</si>
  <si>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</si>
  <si>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</si>
  <si>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</si>
  <si>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</si>
  <si>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</si>
  <si>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</si>
  <si>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</si>
  <si>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</si>
  <si>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</si>
  <si>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</si>
  <si>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</si>
  <si>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</si>
  <si>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</si>
  <si>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</si>
  <si>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</si>
  <si>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</si>
  <si>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</si>
  <si>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</si>
  <si>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</si>
  <si>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</si>
  <si>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</si>
  <si>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</si>
  <si>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</si>
  <si>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</si>
  <si>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</si>
  <si>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</si>
  <si>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</si>
  <si>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</si>
  <si>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</si>
  <si>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</si>
  <si>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</si>
  <si>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</si>
  <si>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</si>
  <si>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</si>
  <si>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</si>
  <si>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</si>
  <si>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</si>
  <si>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</si>
  <si>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</si>
  <si>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</si>
  <si>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</si>
  <si>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</si>
  <si>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</si>
  <si>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</si>
  <si>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</si>
  <si>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</si>
  <si>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</si>
  <si>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</si>
  <si>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</si>
  <si>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</si>
  <si>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</si>
  <si>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</si>
  <si>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</si>
  <si>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</si>
  <si>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</si>
  <si>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</si>
  <si>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</si>
  <si>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</si>
  <si>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</si>
  <si>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</si>
  <si>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</si>
  <si>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</si>
  <si>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</si>
  <si>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</si>
  <si>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</si>
  <si>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</si>
  <si>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</si>
  <si>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</si>
  <si>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</si>
  <si>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</si>
  <si>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</si>
  <si>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</si>
  <si>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</si>
  <si>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</si>
  <si>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</si>
  <si>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</si>
  <si>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</si>
  <si>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</si>
  <si>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</si>
  <si>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</si>
  <si>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</si>
  <si>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</si>
  <si>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</si>
  <si>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</si>
  <si>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</si>
  <si>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</si>
  <si>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</si>
  <si>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</si>
  <si>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</si>
  <si>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</si>
  <si>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</si>
  <si>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</si>
  <si>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</si>
  <si>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</si>
  <si>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</si>
  <si>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</si>
  <si>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</si>
  <si>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</si>
  <si>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</si>
  <si>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</si>
  <si>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</si>
  <si>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</si>
  <si>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</si>
  <si>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</si>
  <si>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</si>
  <si>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</si>
  <si>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ШКОЛЬНАЯ, д.8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</si>
</sst>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65">
      <selection activeCell="H68" sqref="H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42369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16019.6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804.05+2551.75+1212.3+1392.33+414.12+1255.22</f>
        <v>7629.77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1026.14+8450.82</f>
        <v>9476.96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8155.7+1631.14</f>
        <v>9786.84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1732.83+659.51+7716.18</f>
        <v>10108.52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1255.22+G14-G15</f>
        <v>933.539999999999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3">
        <v>1984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16019.6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24144.120000000003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1546.9+7484.9</f>
        <v>9031.8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8883.2+1776.64</f>
        <v>10659.84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f>528.4+2642</f>
        <v>3170.4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f>16579.5+3315.9</f>
        <v>19895.4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79730.63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1088.78+3522.66+1641.14+1884.9+560.59+1732.83+2126.01+7716.18+7843.04+5603+13305.13+2278.37+4305.12</f>
        <v>53607.75000000001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f>0</f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82">
        <f>293.78+659.51+699.12+619.19+1821.3+628.71</f>
        <v>4721.61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95750.23000000001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24144.120000000003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-69511.48000000001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1984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2.52</v>
      </c>
      <c r="F42" s="80" t="s">
        <v>136</v>
      </c>
      <c r="G42" s="60">
        <v>3810334293</v>
      </c>
      <c r="H42" s="61">
        <f>G13</f>
        <v>9476.96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9031.8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10659.84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3170.4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19895.4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54218.4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11669.719999999994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178.02791964589719</v>
      </c>
      <c r="F63" s="76">
        <f>F64/12</f>
        <v>475.71666666666664</v>
      </c>
      <c r="G63" s="77">
        <f>G64/18.26</f>
        <v>649.6270536692222</v>
      </c>
      <c r="H63" s="78">
        <f>H64/0.88</f>
        <v>368.03409090909093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33878.68+171172.01</f>
        <v>205050.69</v>
      </c>
      <c r="E64" s="65">
        <f>16129.11+896.54+3889.07</f>
        <v>20914.72</v>
      </c>
      <c r="F64" s="65">
        <f>817.18+138.72+4752.7</f>
        <v>5708.599999999999</v>
      </c>
      <c r="G64" s="72">
        <f>1344.75+461.53+7458.28+2597.63</f>
        <v>11862.189999999999</v>
      </c>
      <c r="H64" s="68">
        <f>271.95+51.92</f>
        <v>323.87</v>
      </c>
      <c r="I64" s="48"/>
    </row>
    <row r="65" spans="1:8" ht="32.25" customHeight="1" thickBot="1">
      <c r="A65" s="4" t="s">
        <v>87</v>
      </c>
      <c r="B65" s="4" t="s">
        <v>90</v>
      </c>
      <c r="C65" s="3"/>
      <c r="D65" s="65">
        <f>16965.29+140779.04+35983.68</f>
        <v>193728.01</v>
      </c>
      <c r="E65" s="65">
        <f>4472.76+638.85+14983.59+107.87+814.61</f>
        <v>21017.68</v>
      </c>
      <c r="F65" s="65">
        <f>212.39+4305.12+15.19+127.37+951.6</f>
        <v>5611.67</v>
      </c>
      <c r="G65" s="69">
        <f>117.89+2278.37+345.9+6714.89+1541.74+511.94</f>
        <v>11510.73</v>
      </c>
      <c r="H65" s="69">
        <f>0.01+13.04+22.9+286.31</f>
        <v>322.26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11322.679999999993</v>
      </c>
      <c r="E66" s="76">
        <f>E64-E65</f>
        <v>-102.95999999999913</v>
      </c>
      <c r="F66" s="76">
        <f>F64-F65</f>
        <v>96.92999999999938</v>
      </c>
      <c r="G66" s="78">
        <f>G64-G65</f>
        <v>351.4599999999991</v>
      </c>
      <c r="H66" s="78">
        <f>H64-H65</f>
        <v>1.6100000000000136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33878.68+171172.01</f>
        <v>205050.69</v>
      </c>
      <c r="E67" s="70">
        <f>905.21+18635.49+3620.35</f>
        <v>23161.05</v>
      </c>
      <c r="F67" s="70">
        <f>903.89+138.72+5600.45</f>
        <v>6643.0599999999995</v>
      </c>
      <c r="G67" s="71">
        <f>1449.37+491.35+8413.22+2921.32</f>
        <v>13275.259999999998</v>
      </c>
      <c r="H67" s="71">
        <f>271.95</f>
        <v>271.95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2246.329999999998</v>
      </c>
      <c r="F68" s="44">
        <f>F67-F64</f>
        <v>934.46</v>
      </c>
      <c r="G68" s="44">
        <f>G67-G64</f>
        <v>1413.0699999999997</v>
      </c>
      <c r="H68" s="44">
        <f>H67-H64</f>
        <v>-51.920000000000016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4541.939999999998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/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/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2016-03-23T02:17:19Z</dcterms:modified>
  <cp:category/>
  <cp:version/>
  <cp:contentType/>
  <cp:contentStatus/>
</cp:coreProperties>
</file>