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'2.8.'!$A$1:$H$92</definedName>
  </definedNames>
  <calcPr fullCalcOnLoad="1"/>
</workbook>
</file>

<file path=xl/sharedStrings.xml><?xml version="1.0" encoding="utf-8"?>
<sst xmlns="http://schemas.openxmlformats.org/spreadsheetml/2006/main" count="287" uniqueCount="183">
  <si>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</si>
  <si>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</si>
  <si>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</si>
  <si>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</si>
  <si>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</si>
  <si>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</si>
  <si>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</si>
  <si>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</si>
  <si>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</si>
  <si>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</si>
  <si>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</si>
  <si>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</si>
  <si>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</si>
  <si>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</si>
  <si>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</si>
  <si>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</si>
  <si>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</si>
  <si>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</si>
  <si>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</si>
  <si>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</si>
  <si>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</si>
  <si>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</si>
  <si>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</si>
  <si>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</si>
  <si>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</si>
  <si>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</si>
  <si>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</si>
  <si>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</si>
  <si>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</si>
  <si>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</si>
  <si>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</si>
  <si>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</si>
  <si>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</si>
  <si>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</si>
  <si>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</si>
  <si>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</si>
  <si>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</si>
  <si>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</si>
  <si>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</si>
  <si>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</si>
  <si>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</si>
  <si>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</si>
  <si>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</si>
  <si>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</si>
  <si>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</si>
  <si>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</si>
  <si>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</si>
  <si>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</si>
  <si>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</si>
  <si>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</si>
  <si>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</si>
  <si>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</si>
  <si>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</si>
  <si>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</si>
  <si>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</si>
  <si>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</si>
  <si>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</si>
  <si>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</si>
  <si>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</si>
  <si>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</si>
  <si>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</si>
  <si>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</si>
  <si>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</si>
  <si>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</si>
  <si>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</si>
  <si>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</si>
  <si>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</si>
  <si>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</si>
  <si>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</si>
  <si>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</si>
  <si>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</si>
  <si>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</si>
  <si>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</si>
  <si>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</si>
  <si>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</si>
  <si>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</si>
  <si>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</si>
  <si>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</si>
  <si>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</si>
  <si>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</si>
  <si>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</si>
  <si>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</si>
  <si>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</si>
  <si>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</si>
  <si>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</si>
  <si>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</si>
  <si>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</si>
  <si>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</si>
  <si>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</si>
  <si>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</si>
  <si>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</si>
  <si>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</si>
  <si>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</si>
  <si>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</si>
  <si>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</si>
  <si>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</si>
  <si>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</si>
  <si>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</si>
  <si>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</si>
  <si>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</si>
  <si>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</si>
  <si>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</si>
  <si>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</si>
  <si>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</si>
  <si>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</si>
  <si>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</si>
  <si>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</si>
  <si>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</si>
  <si>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</si>
  <si>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</si>
  <si>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</si>
  <si>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</si>
  <si>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</si>
  <si>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</si>
  <si>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</si>
  <si>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</si>
  <si>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</si>
  <si>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</si>
  <si>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</si>
  <si>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</si>
  <si>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</si>
  <si>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</si>
  <si>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</si>
  <si>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</si>
  <si>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</si>
  <si>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</si>
  <si>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</si>
  <si>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</si>
  <si>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</si>
  <si>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</si>
  <si>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</si>
  <si>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</si>
  <si>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</si>
  <si>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</si>
  <si>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</si>
  <si>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</si>
  <si>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</si>
  <si>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</si>
  <si>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</si>
  <si>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</si>
  <si>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</si>
  <si>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</si>
  <si>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</si>
  <si>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</si>
  <si>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</si>
  <si>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</si>
  <si>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</si>
  <si>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</si>
  <si>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</si>
  <si>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</si>
  <si>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</si>
  <si>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</si>
  <si>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</si>
  <si>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</si>
  <si>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</si>
  <si>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</si>
  <si>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</si>
  <si>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</si>
  <si>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</si>
  <si>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</si>
  <si>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</si>
  <si>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</si>
  <si>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</si>
  <si>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</si>
  <si>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</si>
  <si>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</si>
  <si>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</si>
  <si>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</si>
  <si>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</si>
  <si>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</si>
  <si>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</si>
  <si>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</si>
  <si>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</si>
  <si>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</si>
  <si>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</si>
  <si>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</si>
  <si>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</si>
  <si>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</si>
  <si>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</si>
  <si>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</si>
  <si>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</si>
  <si>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МЕНДЕЛЕЕВА, д. 11                                                                                                                                                                                за 2017  год</t>
  </si>
  <si>
    <t>кв.,4,6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</si>
</sst>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1" fillId="0" borderId="32" xfId="0" applyFont="1" applyFill="1" applyBorder="1" applyAlignment="1">
      <alignment vertical="top" wrapText="1"/>
    </xf>
    <xf numFmtId="0" fontId="0" fillId="35" borderId="32" xfId="0" applyFill="1" applyBorder="1" applyAlignment="1">
      <alignment wrapText="1"/>
    </xf>
    <xf numFmtId="0" fontId="0" fillId="35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52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70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181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7"/>
      <c r="E3" s="98"/>
      <c r="F3" s="11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22" t="s">
        <v>13</v>
      </c>
      <c r="B7" s="110"/>
      <c r="C7" s="110"/>
      <c r="D7" s="123"/>
      <c r="E7" s="123"/>
      <c r="F7" s="123"/>
      <c r="G7" s="110"/>
      <c r="H7" s="111"/>
    </row>
    <row r="8" spans="1:8" ht="33" customHeight="1" thickBot="1">
      <c r="A8" s="40" t="s">
        <v>0</v>
      </c>
      <c r="B8" s="39" t="s">
        <v>1</v>
      </c>
      <c r="C8" s="41" t="s">
        <v>2</v>
      </c>
      <c r="D8" s="119" t="s">
        <v>3</v>
      </c>
      <c r="E8" s="120"/>
      <c r="F8" s="121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7" t="s">
        <v>15</v>
      </c>
      <c r="E9" s="98"/>
      <c r="F9" s="9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7" t="s">
        <v>18</v>
      </c>
      <c r="E10" s="98"/>
      <c r="F10" s="99"/>
      <c r="G10" s="64">
        <v>29463.4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7" t="s">
        <v>20</v>
      </c>
      <c r="E11" s="98"/>
      <c r="F11" s="99"/>
      <c r="G11" s="65">
        <v>9905.69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0" t="s">
        <v>23</v>
      </c>
      <c r="E12" s="101"/>
      <c r="F12" s="102"/>
      <c r="G12" s="63">
        <f>G13+G14+G20+G21+G22+G23</f>
        <v>39081.14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6">
        <v>5140.23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66">
        <v>6534.57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5"/>
      <c r="G15" s="66">
        <v>6440.51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5"/>
      <c r="G16" s="67">
        <v>5065.3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5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29463.4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6">
        <f>G18+G15-G17</f>
        <v>35903.91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2" t="s">
        <v>32</v>
      </c>
      <c r="E20" s="113"/>
      <c r="F20" s="114"/>
      <c r="G20" s="66">
        <v>13347.36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97" t="s">
        <v>151</v>
      </c>
      <c r="E21" s="98"/>
      <c r="F21" s="99"/>
      <c r="G21" s="65">
        <v>10328.34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97" t="s">
        <v>152</v>
      </c>
      <c r="E22" s="98"/>
      <c r="F22" s="99"/>
      <c r="G22" s="65">
        <v>710.64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5">
        <v>3020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97" t="s">
        <v>35</v>
      </c>
      <c r="E24" s="98"/>
      <c r="F24" s="99"/>
      <c r="G24" s="68">
        <f>G25+G26+G27+G28+G29+G30</f>
        <v>39644.79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0" t="s">
        <v>38</v>
      </c>
      <c r="E25" s="101"/>
      <c r="F25" s="102"/>
      <c r="G25" s="84">
        <v>39644.79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4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5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03" t="s">
        <v>166</v>
      </c>
      <c r="E30" s="104"/>
      <c r="F30" s="105"/>
      <c r="G30" s="66">
        <v>0</v>
      </c>
      <c r="H30" s="49"/>
      <c r="I30" s="81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3" t="s">
        <v>51</v>
      </c>
      <c r="E31" s="104"/>
      <c r="F31" s="105"/>
      <c r="G31" s="69">
        <f>G24+G10</f>
        <v>69108.19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3" t="s">
        <v>53</v>
      </c>
      <c r="E32" s="104"/>
      <c r="F32" s="105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3" t="s">
        <v>55</v>
      </c>
      <c r="E33" s="104"/>
      <c r="F33" s="105"/>
      <c r="G33" s="76">
        <f>G19</f>
        <v>35903.91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3" t="s">
        <v>57</v>
      </c>
      <c r="E34" s="104"/>
      <c r="F34" s="105"/>
      <c r="G34" s="49">
        <f>G11+G12-G24</f>
        <v>9342.04</v>
      </c>
      <c r="H34" s="49"/>
    </row>
    <row r="35" spans="1:8" ht="38.25" customHeight="1" thickBot="1">
      <c r="A35" s="108" t="s">
        <v>58</v>
      </c>
      <c r="B35" s="109"/>
      <c r="C35" s="109"/>
      <c r="D35" s="109"/>
      <c r="E35" s="109"/>
      <c r="F35" s="110"/>
      <c r="G35" s="109"/>
      <c r="H35" s="111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2.52</v>
      </c>
      <c r="F38" s="82" t="s">
        <v>136</v>
      </c>
      <c r="G38" s="60">
        <v>3810334293</v>
      </c>
      <c r="H38" s="61">
        <f>G13</f>
        <v>5140.23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3" t="s">
        <v>137</v>
      </c>
      <c r="G39" s="60">
        <v>3848000155</v>
      </c>
      <c r="H39" s="61">
        <f>G20</f>
        <v>13347.36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3" t="s">
        <v>138</v>
      </c>
      <c r="G40" s="60">
        <v>3837003965</v>
      </c>
      <c r="H40" s="61">
        <f>G21</f>
        <v>10328.34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710.64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0</v>
      </c>
      <c r="F42" s="62" t="s">
        <v>139</v>
      </c>
      <c r="G42" s="60">
        <v>3848006622</v>
      </c>
      <c r="H42" s="61">
        <f>G23</f>
        <v>3020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6"/>
      <c r="G43" s="105"/>
      <c r="H43" s="61">
        <f>SUM(H37:H42)</f>
        <v>32546.57</v>
      </c>
    </row>
    <row r="44" spans="1:8" ht="19.5" customHeight="1" thickBot="1">
      <c r="A44" s="108" t="s">
        <v>64</v>
      </c>
      <c r="B44" s="109"/>
      <c r="C44" s="109"/>
      <c r="D44" s="109"/>
      <c r="E44" s="109"/>
      <c r="F44" s="109"/>
      <c r="G44" s="109"/>
      <c r="H44" s="115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06" t="s">
        <v>141</v>
      </c>
      <c r="E45" s="107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06" t="s">
        <v>69</v>
      </c>
      <c r="E46" s="107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06" t="s">
        <v>71</v>
      </c>
      <c r="E47" s="107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06" t="s">
        <v>73</v>
      </c>
      <c r="E48" s="107"/>
      <c r="F48" s="56">
        <v>0</v>
      </c>
      <c r="G48" s="51"/>
      <c r="H48" s="49"/>
    </row>
    <row r="49" spans="1:8" ht="18.75" customHeight="1" thickBot="1">
      <c r="A49" s="136" t="s">
        <v>74</v>
      </c>
      <c r="B49" s="137"/>
      <c r="C49" s="137"/>
      <c r="D49" s="137"/>
      <c r="E49" s="137"/>
      <c r="F49" s="137"/>
      <c r="G49" s="137"/>
      <c r="H49" s="13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06" t="s">
        <v>15</v>
      </c>
      <c r="E50" s="107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06" t="s">
        <v>18</v>
      </c>
      <c r="E51" s="107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06" t="s">
        <v>20</v>
      </c>
      <c r="E52" s="107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06" t="s">
        <v>53</v>
      </c>
      <c r="E53" s="107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06" t="s">
        <v>55</v>
      </c>
      <c r="E54" s="107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7" t="s">
        <v>57</v>
      </c>
      <c r="E55" s="128"/>
      <c r="F55" s="57">
        <f>D62+E62+F62+G62+H62</f>
        <v>2021.8199999999997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85">
        <f>D60/1638.64</f>
        <v>0</v>
      </c>
      <c r="E59" s="85">
        <f>E60/140.38</f>
        <v>0</v>
      </c>
      <c r="F59" s="85">
        <f>F60/14.34</f>
        <v>1572.2140864714086</v>
      </c>
      <c r="G59" s="86">
        <f>G60/22.34</f>
        <v>1081.794538943599</v>
      </c>
      <c r="H59" s="87">
        <f>H60/0.99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v>22545.55</v>
      </c>
      <c r="G60" s="75">
        <v>24167.29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v>21056.64</v>
      </c>
      <c r="G61" s="72">
        <v>23634.38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1488.9099999999999</v>
      </c>
      <c r="G62" s="80">
        <f>G60-G61</f>
        <v>532.9099999999999</v>
      </c>
      <c r="H62" s="80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v>22630.05</v>
      </c>
      <c r="G63" s="74">
        <v>24293.78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84.5</v>
      </c>
      <c r="G64" s="44">
        <f>G63-G60</f>
        <v>126.48999999999796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56" t="s">
        <v>145</v>
      </c>
      <c r="E65" s="157"/>
      <c r="F65" s="157"/>
      <c r="G65" s="157"/>
      <c r="H65" s="158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42" t="s">
        <v>145</v>
      </c>
      <c r="E66" s="143"/>
      <c r="F66" s="143"/>
      <c r="G66" s="143"/>
      <c r="H66" s="144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8" t="s">
        <v>101</v>
      </c>
      <c r="B68" s="109"/>
      <c r="C68" s="109"/>
      <c r="D68" s="109"/>
      <c r="E68" s="109"/>
      <c r="F68" s="109"/>
      <c r="G68" s="109"/>
      <c r="H68" s="115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3"/>
      <c r="F69" s="104"/>
      <c r="G69" s="105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3"/>
      <c r="F70" s="104"/>
      <c r="G70" s="105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3"/>
      <c r="F71" s="104"/>
      <c r="G71" s="105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42"/>
      <c r="F72" s="143"/>
      <c r="G72" s="144"/>
      <c r="H72" s="26">
        <f>D64+E64+F64+G64+H64</f>
        <v>210.98999999999796</v>
      </c>
    </row>
    <row r="73" spans="1:8" ht="25.5" customHeight="1" thickBot="1">
      <c r="A73" s="108" t="s">
        <v>107</v>
      </c>
      <c r="B73" s="109"/>
      <c r="C73" s="109"/>
      <c r="D73" s="109"/>
      <c r="E73" s="109"/>
      <c r="F73" s="109"/>
      <c r="G73" s="109"/>
      <c r="H73" s="115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3" t="s">
        <v>182</v>
      </c>
      <c r="F74" s="104"/>
      <c r="G74" s="105"/>
      <c r="H74" s="5">
        <v>3</v>
      </c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33"/>
      <c r="F75" s="134"/>
      <c r="G75" s="135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30" t="s">
        <v>167</v>
      </c>
      <c r="F76" s="131"/>
      <c r="G76" s="131"/>
      <c r="H76" s="132"/>
    </row>
    <row r="77" ht="12.75">
      <c r="A77" s="1"/>
    </row>
    <row r="78" ht="12.75">
      <c r="A78" s="1"/>
    </row>
    <row r="79" spans="1:8" ht="38.25" customHeight="1">
      <c r="A79" s="129" t="s">
        <v>172</v>
      </c>
      <c r="B79" s="129"/>
      <c r="C79" s="129"/>
      <c r="D79" s="129"/>
      <c r="E79" s="129"/>
      <c r="F79" s="129"/>
      <c r="G79" s="129"/>
      <c r="H79" s="129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39" t="s">
        <v>115</v>
      </c>
      <c r="D82" s="140"/>
      <c r="E82" s="141"/>
    </row>
    <row r="83" spans="1:5" ht="18.75" customHeight="1" thickBot="1">
      <c r="A83" s="29">
        <v>2</v>
      </c>
      <c r="B83" s="4" t="s">
        <v>116</v>
      </c>
      <c r="C83" s="139" t="s">
        <v>117</v>
      </c>
      <c r="D83" s="140"/>
      <c r="E83" s="141"/>
    </row>
    <row r="84" spans="1:5" ht="16.5" customHeight="1" thickBot="1">
      <c r="A84" s="29">
        <v>3</v>
      </c>
      <c r="B84" s="4" t="s">
        <v>118</v>
      </c>
      <c r="C84" s="139" t="s">
        <v>119</v>
      </c>
      <c r="D84" s="140"/>
      <c r="E84" s="141"/>
    </row>
    <row r="85" spans="1:5" ht="13.5" thickBot="1">
      <c r="A85" s="29">
        <v>4</v>
      </c>
      <c r="B85" s="4" t="s">
        <v>16</v>
      </c>
      <c r="C85" s="139" t="s">
        <v>120</v>
      </c>
      <c r="D85" s="140"/>
      <c r="E85" s="141"/>
    </row>
    <row r="86" spans="1:5" ht="24" customHeight="1" thickBot="1">
      <c r="A86" s="29">
        <v>5</v>
      </c>
      <c r="B86" s="4" t="s">
        <v>86</v>
      </c>
      <c r="C86" s="139" t="s">
        <v>121</v>
      </c>
      <c r="D86" s="140"/>
      <c r="E86" s="141"/>
    </row>
    <row r="87" spans="1:5" ht="21" customHeight="1" thickBot="1">
      <c r="A87" s="30">
        <v>6</v>
      </c>
      <c r="B87" s="31" t="s">
        <v>122</v>
      </c>
      <c r="C87" s="139" t="s">
        <v>123</v>
      </c>
      <c r="D87" s="140"/>
      <c r="E87" s="141"/>
    </row>
    <row r="89" spans="2:3" ht="15">
      <c r="B89" s="155" t="s">
        <v>173</v>
      </c>
      <c r="C89" s="155"/>
    </row>
    <row r="90" spans="2:6" ht="72">
      <c r="B90" s="88" t="s">
        <v>174</v>
      </c>
      <c r="C90" s="89" t="s">
        <v>177</v>
      </c>
      <c r="D90" s="90" t="s">
        <v>175</v>
      </c>
      <c r="E90" s="91" t="s">
        <v>176</v>
      </c>
      <c r="F90" s="92" t="s">
        <v>178</v>
      </c>
    </row>
    <row r="91" spans="2:6" ht="22.5">
      <c r="B91" s="93" t="s">
        <v>179</v>
      </c>
      <c r="C91" s="94">
        <v>1000.48</v>
      </c>
      <c r="D91" s="94">
        <v>9911.01</v>
      </c>
      <c r="E91" s="95">
        <v>5790.8</v>
      </c>
      <c r="F91" s="96">
        <f>C91+E91</f>
        <v>6791.280000000001</v>
      </c>
    </row>
    <row r="92" spans="2:6" ht="22.5">
      <c r="B92" s="93" t="s">
        <v>180</v>
      </c>
      <c r="C92" s="94">
        <v>0</v>
      </c>
      <c r="D92" s="94">
        <v>0</v>
      </c>
      <c r="E92" s="95">
        <v>0</v>
      </c>
      <c r="F92" s="96">
        <f>C92+E92</f>
        <v>0</v>
      </c>
    </row>
  </sheetData>
  <sheetProtection/>
  <mergeCells count="66">
    <mergeCell ref="D45:E45"/>
    <mergeCell ref="D46:E46"/>
    <mergeCell ref="D34:F34"/>
    <mergeCell ref="A44:H44"/>
    <mergeCell ref="B89:C89"/>
    <mergeCell ref="C87:E87"/>
    <mergeCell ref="D65:H65"/>
    <mergeCell ref="D66:H66"/>
    <mergeCell ref="C82:E82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C83:E83"/>
    <mergeCell ref="C84:E84"/>
    <mergeCell ref="C85:E85"/>
    <mergeCell ref="A68:H68"/>
    <mergeCell ref="C86:E86"/>
    <mergeCell ref="E72:G72"/>
    <mergeCell ref="E74:G74"/>
    <mergeCell ref="D47:E47"/>
    <mergeCell ref="A79:H79"/>
    <mergeCell ref="E76:H76"/>
    <mergeCell ref="E70:G70"/>
    <mergeCell ref="D50:E50"/>
    <mergeCell ref="D51:E51"/>
    <mergeCell ref="D52:E52"/>
    <mergeCell ref="E75:G75"/>
    <mergeCell ref="A49:H49"/>
    <mergeCell ref="D53:E53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14:F14"/>
    <mergeCell ref="D20:F20"/>
    <mergeCell ref="D21:F21"/>
    <mergeCell ref="D28:F28"/>
    <mergeCell ref="A73:H73"/>
    <mergeCell ref="E69:G69"/>
    <mergeCell ref="F43:G43"/>
    <mergeCell ref="D15:F15"/>
    <mergeCell ref="D16:F16"/>
    <mergeCell ref="D55:E55"/>
    <mergeCell ref="D10:F10"/>
    <mergeCell ref="D11:F11"/>
    <mergeCell ref="D12:F12"/>
    <mergeCell ref="E71:G71"/>
    <mergeCell ref="D27:F27"/>
    <mergeCell ref="D33:F33"/>
    <mergeCell ref="D48:E48"/>
    <mergeCell ref="A35:H35"/>
    <mergeCell ref="D54:E54"/>
    <mergeCell ref="D13:F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2018-03-14T02:27:37Z</dcterms:modified>
  <cp:category/>
  <cp:version/>
  <cp:contentType/>
  <cp:contentStatus/>
</cp:coreProperties>
</file>