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<sst xmlns="http://schemas.openxmlformats.org/spreadsheetml/2006/main" count="293" uniqueCount="188">
  <si>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</si>
  <si>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</si>
  <si>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</si>
  <si>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</si>
  <si>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</si>
  <si>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</si>
  <si>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</si>
  <si>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</si>
  <si>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</si>
  <si>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</si>
  <si>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</si>
  <si>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</si>
  <si>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</si>
  <si>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</si>
  <si>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</si>
  <si>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</si>
  <si>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</si>
  <si>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</si>
  <si>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</si>
  <si>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</si>
  <si>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</si>
  <si>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</si>
  <si>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</si>
  <si>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</si>
  <si>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</si>
  <si>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</si>
  <si>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</si>
  <si>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</si>
  <si>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</si>
  <si>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</si>
  <si>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</si>
  <si>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</si>
  <si>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</si>
  <si>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</si>
  <si>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</si>
  <si>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</si>
  <si>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</si>
  <si>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</si>
  <si>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</si>
  <si>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</si>
  <si>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</si>
  <si>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</si>
  <si>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</si>
  <si>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</si>
  <si>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</si>
  <si>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</si>
  <si>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</si>
  <si>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</si>
  <si>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</si>
  <si>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</si>
  <si>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</si>
  <si>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</si>
  <si>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</si>
  <si>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</si>
  <si>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</si>
  <si>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</si>
  <si>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</si>
  <si>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</si>
  <si>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</si>
  <si>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</si>
  <si>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</si>
  <si>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</si>
  <si>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</si>
  <si>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</si>
  <si>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</si>
  <si>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</si>
  <si>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</si>
  <si>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</si>
  <si>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</si>
  <si>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</si>
  <si>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</si>
  <si>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</si>
  <si>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</si>
  <si>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</si>
  <si>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</si>
  <si>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</si>
  <si>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</si>
  <si>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</si>
  <si>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</si>
  <si>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</si>
  <si>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</si>
  <si>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</si>
  <si>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</si>
  <si>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</si>
  <si>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</si>
  <si>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</si>
  <si>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</si>
  <si>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</si>
  <si>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</si>
  <si>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</si>
  <si>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</si>
  <si>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</si>
  <si>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</si>
  <si>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</si>
  <si>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</si>
  <si>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</si>
  <si>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</si>
  <si>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</si>
  <si>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</si>
  <si>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</si>
  <si>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</si>
  <si>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</si>
  <si>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</si>
  <si>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</si>
  <si>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</si>
  <si>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</si>
  <si>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</si>
  <si>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</si>
  <si>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</si>
  <si>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</si>
  <si>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</si>
  <si>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</si>
  <si>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</si>
  <si>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</si>
  <si>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</si>
  <si>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</si>
  <si>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</si>
  <si>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</si>
  <si>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</si>
  <si>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</si>
  <si>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</si>
  <si>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</si>
  <si>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</si>
  <si>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</si>
  <si>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</si>
  <si>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</si>
  <si>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</si>
  <si>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</si>
  <si>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</si>
  <si>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</si>
  <si>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</si>
  <si>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</si>
  <si>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</si>
  <si>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</si>
  <si>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</si>
  <si>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</si>
  <si>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</si>
  <si>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</si>
  <si>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</si>
  <si>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</si>
  <si>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</si>
  <si>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</si>
  <si>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</si>
  <si>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</si>
  <si>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</si>
  <si>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</si>
  <si>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</si>
  <si>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</si>
  <si>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</si>
  <si>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</si>
  <si>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</si>
  <si>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</si>
  <si>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</si>
  <si>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</si>
  <si>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</si>
  <si>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</si>
  <si>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</si>
  <si>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</si>
  <si>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</si>
  <si>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</si>
  <si>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</si>
  <si>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</si>
  <si>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</si>
  <si>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</si>
  <si>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</si>
  <si>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</si>
  <si>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</si>
  <si>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</si>
  <si>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</si>
  <si>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</si>
  <si>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</si>
  <si>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</si>
  <si>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</si>
  <si>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</si>
  <si>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</si>
  <si>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</si>
  <si>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</si>
  <si>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</si>
  <si>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</si>
  <si>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</si>
  <si>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</si>
  <si>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</si>
  <si>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</si>
  <si>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</si>
  <si>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</si>
  <si>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</si>
  <si>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</si>
  <si>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пер. Волгоградский, 4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</si>
</sst>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16" fontId="0" fillId="38" borderId="3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2" t="s">
        <v>187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5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9">
        <v>43830</v>
      </c>
      <c r="H6" s="5"/>
    </row>
    <row r="7" spans="1:8" ht="38.25" customHeight="1" thickBot="1">
      <c r="A7" s="187" t="s">
        <v>13</v>
      </c>
      <c r="B7" s="144"/>
      <c r="C7" s="144"/>
      <c r="D7" s="188"/>
      <c r="E7" s="188"/>
      <c r="F7" s="188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17033.07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49644.28</v>
      </c>
      <c r="H11" s="43"/>
      <c r="I11" t="s">
        <v>171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G13+G14+G20+G21+G22+G23+G24</f>
        <v>82552.35</v>
      </c>
      <c r="H12" s="96"/>
      <c r="J12" s="127">
        <f>G12-G32</f>
        <v>82552.35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22146.59</v>
      </c>
      <c r="H13" s="5"/>
      <c r="L13" s="116">
        <f>G13+G14+G20+G21+G22+G23+G24-G32</f>
        <v>82552.35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f>9766.55+G32</f>
        <v>9766.55</v>
      </c>
      <c r="H14" s="5"/>
    </row>
    <row r="15" spans="1:8" ht="26.25" customHeight="1" thickBot="1">
      <c r="A15" s="4"/>
      <c r="B15" s="6"/>
      <c r="C15" s="3" t="s">
        <v>16</v>
      </c>
      <c r="D15" s="128" t="s">
        <v>149</v>
      </c>
      <c r="E15" s="129"/>
      <c r="F15" s="133"/>
      <c r="G15" s="74">
        <f>12609.6+G34</f>
        <v>12609.6</v>
      </c>
      <c r="H15" s="5"/>
    </row>
    <row r="16" spans="1:13" ht="13.5" customHeight="1" thickBot="1">
      <c r="A16" s="4"/>
      <c r="B16" s="6"/>
      <c r="C16" s="3" t="s">
        <v>16</v>
      </c>
      <c r="D16" s="128" t="s">
        <v>150</v>
      </c>
      <c r="E16" s="129"/>
      <c r="F16" s="133"/>
      <c r="G16" s="75">
        <v>3443.8</v>
      </c>
      <c r="H16" s="43"/>
      <c r="M16" s="116">
        <f>G14+G31-G15</f>
        <v>-2843.050000000001</v>
      </c>
    </row>
    <row r="17" spans="1:8" ht="13.5" customHeight="1" thickBot="1">
      <c r="A17" s="4"/>
      <c r="B17" s="6"/>
      <c r="C17" s="3" t="s">
        <v>16</v>
      </c>
      <c r="D17" s="128" t="s">
        <v>151</v>
      </c>
      <c r="E17" s="129"/>
      <c r="F17" s="13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17033.07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29642.67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17653.22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4" t="s">
        <v>144</v>
      </c>
      <c r="E21" s="135"/>
      <c r="F21" s="136"/>
      <c r="G21" s="58">
        <v>-1059.41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4" t="s">
        <v>145</v>
      </c>
      <c r="E22" s="135"/>
      <c r="F22" s="136"/>
      <c r="G22" s="58">
        <v>3759.92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7" t="s">
        <v>146</v>
      </c>
      <c r="E23" s="138"/>
      <c r="F23" s="139"/>
      <c r="G23" s="58">
        <v>29207.77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7" t="s">
        <v>178</v>
      </c>
      <c r="E24" s="138"/>
      <c r="F24" s="139"/>
      <c r="G24" s="58">
        <v>1077.71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112036.66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112036.66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162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163</v>
      </c>
      <c r="E33" s="129"/>
      <c r="F33" s="129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8" t="s">
        <v>174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165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164</v>
      </c>
      <c r="E36" s="129"/>
      <c r="F36" s="129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141679.33000000002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29642.67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8" t="s">
        <v>57</v>
      </c>
      <c r="E41" s="129"/>
      <c r="F41" s="133"/>
      <c r="G41" s="44">
        <f>G11+G12+G31-G25</f>
        <v>20159.97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22146.59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17653.22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-1059.41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3759.92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29207.77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SUM(H44:H49)</f>
        <v>71708.09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138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2" t="s">
        <v>57</v>
      </c>
      <c r="E62" s="193"/>
      <c r="F62" s="51">
        <f>D69+E69+F69+G69+H69</f>
        <v>3377.76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23.319743258749284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13006.82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9629.06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3377.76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13006.82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140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140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9"/>
      <c r="F79" s="170"/>
      <c r="G79" s="171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201">
        <v>44045</v>
      </c>
      <c r="F81" s="160"/>
      <c r="G81" s="161"/>
      <c r="H81" s="113">
        <v>2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2"/>
      <c r="F82" s="163"/>
      <c r="G82" s="164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6" t="s">
        <v>155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160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7" t="s">
        <v>114</v>
      </c>
      <c r="D89" s="158"/>
      <c r="E89" s="159"/>
    </row>
    <row r="90" spans="1:5" ht="18.75" customHeight="1" thickBot="1">
      <c r="A90" s="25">
        <v>2</v>
      </c>
      <c r="B90" s="4" t="s">
        <v>115</v>
      </c>
      <c r="C90" s="157" t="s">
        <v>116</v>
      </c>
      <c r="D90" s="158"/>
      <c r="E90" s="159"/>
    </row>
    <row r="91" spans="1:5" ht="16.5" customHeight="1" thickBot="1">
      <c r="A91" s="25">
        <v>3</v>
      </c>
      <c r="B91" s="4" t="s">
        <v>117</v>
      </c>
      <c r="C91" s="157" t="s">
        <v>118</v>
      </c>
      <c r="D91" s="158"/>
      <c r="E91" s="159"/>
    </row>
    <row r="92" spans="1:5" ht="13.5" thickBot="1">
      <c r="A92" s="25">
        <v>4</v>
      </c>
      <c r="B92" s="4" t="s">
        <v>16</v>
      </c>
      <c r="C92" s="157" t="s">
        <v>119</v>
      </c>
      <c r="D92" s="158"/>
      <c r="E92" s="159"/>
    </row>
    <row r="93" spans="1:5" ht="24" customHeight="1" thickBot="1">
      <c r="A93" s="25">
        <v>5</v>
      </c>
      <c r="B93" s="4" t="s">
        <v>85</v>
      </c>
      <c r="C93" s="157" t="s">
        <v>120</v>
      </c>
      <c r="D93" s="158"/>
      <c r="E93" s="159"/>
    </row>
    <row r="94" spans="1:5" ht="21" customHeight="1" thickBot="1">
      <c r="A94" s="26">
        <v>6</v>
      </c>
      <c r="B94" s="27" t="s">
        <v>121</v>
      </c>
      <c r="C94" s="157" t="s">
        <v>122</v>
      </c>
      <c r="D94" s="158"/>
      <c r="E94" s="159"/>
    </row>
    <row r="96" spans="2:3" ht="15">
      <c r="B96" s="197" t="s">
        <v>166</v>
      </c>
      <c r="C96" s="197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2199.52</v>
      </c>
      <c r="D98" s="118"/>
      <c r="E98" s="86"/>
      <c r="F98" s="86">
        <f>C98+D98-E98</f>
        <v>2199.52</v>
      </c>
    </row>
    <row r="99" spans="2:6" ht="22.5">
      <c r="B99" s="85" t="s">
        <v>170</v>
      </c>
      <c r="C99" s="78">
        <v>2183.36</v>
      </c>
      <c r="D99" s="118"/>
      <c r="E99" s="86"/>
      <c r="F99" s="86">
        <f>C99+D99-E99</f>
        <v>2183.36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2020-03-17T05:07:48Z</dcterms:modified>
  <cp:category/>
  <cp:version/>
  <cp:contentType/>
  <cp:contentStatus/>
</cp:coreProperties>
</file>