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<sst xmlns="http://schemas.openxmlformats.org/spreadsheetml/2006/main" count="301" uniqueCount="195">
  <si>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</si>
  <si>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</si>
  <si>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</si>
  <si>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</si>
  <si>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</si>
  <si>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</si>
  <si>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</si>
  <si>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</si>
  <si>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</si>
  <si>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</si>
  <si>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</si>
  <si>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</si>
  <si>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</si>
  <si>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</si>
  <si>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</si>
  <si>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</si>
  <si>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</si>
  <si>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</si>
  <si>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</si>
  <si>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</si>
  <si>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</si>
  <si>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</si>
  <si>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</si>
  <si>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</si>
  <si>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</si>
  <si>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</si>
  <si>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</si>
  <si>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</si>
  <si>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</si>
  <si>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</si>
  <si>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</si>
  <si>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</si>
  <si>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</si>
  <si>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</si>
  <si>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</si>
  <si>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</si>
  <si>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</si>
  <si>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</si>
  <si>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</si>
  <si>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</si>
  <si>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</si>
  <si>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</si>
  <si>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</si>
  <si>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</si>
  <si>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</si>
  <si>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</si>
  <si>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</si>
  <si>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</si>
  <si>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</si>
  <si>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</si>
  <si>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</si>
  <si>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</si>
  <si>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</si>
  <si>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</si>
  <si>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</si>
  <si>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</si>
  <si>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</si>
  <si>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</si>
  <si>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</si>
  <si>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</si>
  <si>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</si>
  <si>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</si>
  <si>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</si>
  <si>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</si>
  <si>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</si>
  <si>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</si>
  <si>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</si>
  <si>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</si>
  <si>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</si>
  <si>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</si>
  <si>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</si>
  <si>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</si>
  <si>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</si>
  <si>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</si>
  <si>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</si>
  <si>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</si>
  <si>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</si>
  <si>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</si>
  <si>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</si>
  <si>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</si>
  <si>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</si>
  <si>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</si>
  <si>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</si>
  <si>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</si>
  <si>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</si>
  <si>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</si>
  <si>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</si>
  <si>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</si>
  <si>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</si>
  <si>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</si>
  <si>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</si>
  <si>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</si>
  <si>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</si>
  <si>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</si>
  <si>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</si>
  <si>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</si>
  <si>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</si>
  <si>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</si>
  <si>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</si>
  <si>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</si>
  <si>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</si>
  <si>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</si>
  <si>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</si>
  <si>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</si>
  <si>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</si>
  <si>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</si>
  <si>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</si>
  <si>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</si>
  <si>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</si>
  <si>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</si>
  <si>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</si>
  <si>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</si>
  <si>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</si>
  <si>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</si>
  <si>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</si>
  <si>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</si>
  <si>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</si>
  <si>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</si>
  <si>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</si>
  <si>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</si>
  <si>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</si>
  <si>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</si>
  <si>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</si>
  <si>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</si>
  <si>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</si>
  <si>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</si>
  <si>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</si>
  <si>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</si>
  <si>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</si>
  <si>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</si>
  <si>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</si>
  <si>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</si>
  <si>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</si>
  <si>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</si>
  <si>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</si>
  <si>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</si>
  <si>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</si>
  <si>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</si>
  <si>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</si>
  <si>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</si>
  <si>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</si>
  <si>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</si>
  <si>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</si>
  <si>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</si>
  <si>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</si>
  <si>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</si>
  <si>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</si>
  <si>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</si>
  <si>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</si>
  <si>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</si>
  <si>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</si>
  <si>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</si>
  <si>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</si>
  <si>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</si>
  <si>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</si>
  <si>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</si>
  <si>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</si>
  <si>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</si>
  <si>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</si>
  <si>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</si>
  <si>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</si>
  <si>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</si>
  <si>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</si>
  <si>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</si>
  <si>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</si>
  <si>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</si>
  <si>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</si>
  <si>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</si>
  <si>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</si>
  <si>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</si>
  <si>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</si>
  <si>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</si>
  <si>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</si>
  <si>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</si>
  <si>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</si>
  <si>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</si>
  <si>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</si>
  <si>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</si>
  <si>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</si>
  <si>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</si>
  <si>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</si>
  <si>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</si>
  <si>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</si>
  <si>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</si>
  <si>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</si>
  <si>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</si>
  <si>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</si>
  <si>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</si>
  <si>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</si>
  <si>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</si>
  <si>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</si>
  <si>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</si>
  <si>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</si>
  <si>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Школьная, д. 12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</si>
  <si>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1,2,6,7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</si>
</sst>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193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6"/>
      <c r="E3" s="134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109">
        <v>43465</v>
      </c>
      <c r="H6" s="5"/>
    </row>
    <row r="7" spans="1:8" ht="38.25" customHeight="1" thickBot="1">
      <c r="A7" s="191" t="s">
        <v>13</v>
      </c>
      <c r="B7" s="192"/>
      <c r="C7" s="192"/>
      <c r="D7" s="193"/>
      <c r="E7" s="193"/>
      <c r="F7" s="193"/>
      <c r="G7" s="192"/>
      <c r="H7" s="194"/>
    </row>
    <row r="8" spans="1:8" ht="33" customHeight="1" thickBot="1">
      <c r="A8" s="36" t="s">
        <v>0</v>
      </c>
      <c r="B8" s="35" t="s">
        <v>1</v>
      </c>
      <c r="C8" s="37" t="s">
        <v>2</v>
      </c>
      <c r="D8" s="188" t="s">
        <v>3</v>
      </c>
      <c r="E8" s="189"/>
      <c r="F8" s="190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18255.17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8">
        <v>133722.2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4" t="s">
        <v>23</v>
      </c>
      <c r="E12" s="145"/>
      <c r="F12" s="146"/>
      <c r="G12" s="79">
        <f>G13+G14+G20+G21+G22+G23+G31+G24</f>
        <v>125858.57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2"/>
      <c r="G13" s="60">
        <v>32170.08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2"/>
      <c r="G14" s="80">
        <v>12596.04</v>
      </c>
      <c r="H14" s="5"/>
    </row>
    <row r="15" spans="1:8" ht="26.25" customHeight="1" thickBot="1">
      <c r="A15" s="4"/>
      <c r="B15" s="6"/>
      <c r="C15" s="3" t="s">
        <v>16</v>
      </c>
      <c r="D15" s="130" t="s">
        <v>152</v>
      </c>
      <c r="E15" s="131"/>
      <c r="F15" s="132"/>
      <c r="G15" s="81">
        <v>7987.59</v>
      </c>
      <c r="H15" s="5"/>
    </row>
    <row r="16" spans="1:8" ht="13.5" customHeight="1" thickBot="1">
      <c r="A16" s="4"/>
      <c r="B16" s="6"/>
      <c r="C16" s="3" t="s">
        <v>16</v>
      </c>
      <c r="D16" s="130" t="s">
        <v>153</v>
      </c>
      <c r="E16" s="131"/>
      <c r="F16" s="132"/>
      <c r="G16" s="82">
        <v>19213.07</v>
      </c>
      <c r="H16" s="44"/>
    </row>
    <row r="17" spans="1:8" ht="13.5" customHeight="1" thickBot="1">
      <c r="A17" s="4"/>
      <c r="B17" s="6"/>
      <c r="C17" s="3" t="s">
        <v>16</v>
      </c>
      <c r="D17" s="130" t="s">
        <v>154</v>
      </c>
      <c r="E17" s="131"/>
      <c r="F17" s="132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2"/>
      <c r="G18" s="13">
        <f>G10</f>
        <v>18255.17</v>
      </c>
      <c r="H18" s="42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2"/>
      <c r="G19" s="65">
        <f>G18+G15-G17</f>
        <v>26242.76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60">
        <v>22767.6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33" t="s">
        <v>147</v>
      </c>
      <c r="E21" s="134"/>
      <c r="F21" s="135"/>
      <c r="G21" s="59">
        <v>19219.44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33" t="s">
        <v>148</v>
      </c>
      <c r="E22" s="134"/>
      <c r="F22" s="135"/>
      <c r="G22" s="59">
        <v>460.19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36" t="s">
        <v>149</v>
      </c>
      <c r="E23" s="137"/>
      <c r="F23" s="138"/>
      <c r="G23" s="59">
        <v>37669.56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36" t="s">
        <v>187</v>
      </c>
      <c r="E24" s="137"/>
      <c r="F24" s="138"/>
      <c r="G24" s="59">
        <v>975.66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7">
        <f>G26+G33</f>
        <v>92064.37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4" t="s">
        <v>38</v>
      </c>
      <c r="E26" s="145"/>
      <c r="F26" s="146"/>
      <c r="G26" s="72">
        <v>92064.37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2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2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2"/>
      <c r="G30" s="98"/>
      <c r="H30" s="73"/>
      <c r="I30" s="69"/>
    </row>
    <row r="31" spans="1:9" ht="13.5" customHeight="1" thickBot="1">
      <c r="A31" s="4"/>
      <c r="B31" s="12"/>
      <c r="C31" s="3"/>
      <c r="D31" s="130" t="s">
        <v>167</v>
      </c>
      <c r="E31" s="131"/>
      <c r="F31" s="131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141" t="s">
        <v>191</v>
      </c>
      <c r="E32" s="142"/>
      <c r="F32" s="14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30" t="s">
        <v>168</v>
      </c>
      <c r="E33" s="131"/>
      <c r="F33" s="131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30" t="s">
        <v>182</v>
      </c>
      <c r="E34" s="131"/>
      <c r="F34" s="147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30" t="s">
        <v>170</v>
      </c>
      <c r="E35" s="131"/>
      <c r="F35" s="131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30" t="s">
        <v>169</v>
      </c>
      <c r="E36" s="131"/>
      <c r="F36" s="131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30" t="s">
        <v>192</v>
      </c>
      <c r="E37" s="131"/>
      <c r="F37" s="131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30" t="s">
        <v>51</v>
      </c>
      <c r="E38" s="131"/>
      <c r="F38" s="132"/>
      <c r="G38" s="61">
        <f>G25+G40</f>
        <v>118307.12999999999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2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30" t="s">
        <v>55</v>
      </c>
      <c r="E40" s="131"/>
      <c r="F40" s="132"/>
      <c r="G40" s="65">
        <f>G19</f>
        <v>26242.76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30" t="s">
        <v>57</v>
      </c>
      <c r="E41" s="131"/>
      <c r="F41" s="132"/>
      <c r="G41" s="45">
        <f>G11+G12+G31-G25</f>
        <v>167516.40000000002</v>
      </c>
      <c r="H41" s="45"/>
    </row>
    <row r="42" spans="1:8" ht="38.25" customHeight="1" thickBot="1">
      <c r="A42" s="127" t="s">
        <v>58</v>
      </c>
      <c r="B42" s="128"/>
      <c r="C42" s="128"/>
      <c r="D42" s="128"/>
      <c r="E42" s="128"/>
      <c r="F42" s="192"/>
      <c r="G42" s="128"/>
      <c r="H42" s="194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5.44</v>
      </c>
      <c r="F45" s="70" t="s">
        <v>134</v>
      </c>
      <c r="G45" s="55">
        <v>3810334293</v>
      </c>
      <c r="H45" s="56">
        <f>G13</f>
        <v>32170.08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22767.6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19219.44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460.19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37669.56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150"/>
      <c r="G50" s="132"/>
      <c r="H50" s="56">
        <f>SUM(H44:H49)</f>
        <v>112286.87</v>
      </c>
    </row>
    <row r="51" spans="1:8" ht="19.5" customHeight="1" thickBot="1">
      <c r="A51" s="127" t="s">
        <v>64</v>
      </c>
      <c r="B51" s="128"/>
      <c r="C51" s="128"/>
      <c r="D51" s="128"/>
      <c r="E51" s="128"/>
      <c r="F51" s="128"/>
      <c r="G51" s="128"/>
      <c r="H51" s="129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48" t="s">
        <v>139</v>
      </c>
      <c r="E52" s="149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48" t="s">
        <v>69</v>
      </c>
      <c r="E53" s="149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48" t="s">
        <v>70</v>
      </c>
      <c r="E54" s="149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48" t="s">
        <v>72</v>
      </c>
      <c r="E55" s="149"/>
      <c r="F55" s="113">
        <v>0</v>
      </c>
      <c r="G55" s="111"/>
      <c r="H55" s="114"/>
    </row>
    <row r="56" spans="1:8" ht="18.75" customHeight="1" thickBot="1">
      <c r="A56" s="195" t="s">
        <v>73</v>
      </c>
      <c r="B56" s="196"/>
      <c r="C56" s="196"/>
      <c r="D56" s="196"/>
      <c r="E56" s="196"/>
      <c r="F56" s="196"/>
      <c r="G56" s="196"/>
      <c r="H56" s="197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8" t="s">
        <v>57</v>
      </c>
      <c r="E62" s="199"/>
      <c r="F62" s="52">
        <f>D69+E69+F69+G69+H69</f>
        <v>-4637.75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786.4834188034188</v>
      </c>
      <c r="G66" s="88">
        <f>G67/((21.48+22.34)/2)</f>
        <v>522.4605203103606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11502.32</v>
      </c>
      <c r="G67" s="64">
        <v>11447.11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14459.37</v>
      </c>
      <c r="G68" s="63">
        <v>13127.81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-2957.050000000001</v>
      </c>
      <c r="G69" s="68">
        <f>G67-G68</f>
        <v>-1680.699999999999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10775.35</v>
      </c>
      <c r="G70" s="101">
        <v>11404.1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726.9699999999993</v>
      </c>
      <c r="G71" s="39">
        <f>G67-G70</f>
        <v>43.01000000000022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57" t="s">
        <v>143</v>
      </c>
      <c r="E72" s="158"/>
      <c r="F72" s="158"/>
      <c r="G72" s="158"/>
      <c r="H72" s="159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60" t="s">
        <v>143</v>
      </c>
      <c r="E73" s="161"/>
      <c r="F73" s="161"/>
      <c r="G73" s="161"/>
      <c r="H73" s="16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27" t="s">
        <v>100</v>
      </c>
      <c r="B75" s="128"/>
      <c r="C75" s="128"/>
      <c r="D75" s="128"/>
      <c r="E75" s="128"/>
      <c r="F75" s="128"/>
      <c r="G75" s="128"/>
      <c r="H75" s="129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201" t="s">
        <v>176</v>
      </c>
      <c r="F76" s="202"/>
      <c r="G76" s="203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201"/>
      <c r="F77" s="202"/>
      <c r="G77" s="203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201"/>
      <c r="F78" s="202"/>
      <c r="G78" s="203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73"/>
      <c r="F79" s="174"/>
      <c r="G79" s="175"/>
      <c r="H79" s="104">
        <v>-4123.78</v>
      </c>
    </row>
    <row r="80" spans="1:8" ht="25.5" customHeight="1" thickBot="1">
      <c r="A80" s="127" t="s">
        <v>106</v>
      </c>
      <c r="B80" s="128"/>
      <c r="C80" s="128"/>
      <c r="D80" s="128"/>
      <c r="E80" s="128"/>
      <c r="F80" s="128"/>
      <c r="G80" s="128"/>
      <c r="H80" s="129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63" t="s">
        <v>194</v>
      </c>
      <c r="F81" s="164"/>
      <c r="G81" s="165"/>
      <c r="H81" s="123">
        <v>4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66">
        <v>1</v>
      </c>
      <c r="F82" s="167"/>
      <c r="G82" s="168"/>
      <c r="H82" s="124">
        <v>1</v>
      </c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70" t="s">
        <v>160</v>
      </c>
      <c r="F83" s="171"/>
      <c r="G83" s="171"/>
      <c r="H83" s="172"/>
    </row>
    <row r="84" ht="12.75">
      <c r="A84" s="1"/>
    </row>
    <row r="85" ht="12.75">
      <c r="A85" s="1"/>
    </row>
    <row r="86" spans="1:8" ht="38.25" customHeight="1">
      <c r="A86" s="169" t="s">
        <v>165</v>
      </c>
      <c r="B86" s="169"/>
      <c r="C86" s="169"/>
      <c r="D86" s="169"/>
      <c r="E86" s="169"/>
      <c r="F86" s="169"/>
      <c r="G86" s="169"/>
      <c r="H86" s="169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4" t="s">
        <v>114</v>
      </c>
      <c r="D89" s="155"/>
      <c r="E89" s="156"/>
    </row>
    <row r="90" spans="1:5" ht="18.75" customHeight="1" thickBot="1">
      <c r="A90" s="26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6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6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6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7">
        <v>6</v>
      </c>
      <c r="B94" s="28" t="s">
        <v>121</v>
      </c>
      <c r="C94" s="154" t="s">
        <v>122</v>
      </c>
      <c r="D94" s="155"/>
      <c r="E94" s="156"/>
    </row>
    <row r="96" spans="2:3" ht="15">
      <c r="B96" s="200" t="s">
        <v>171</v>
      </c>
      <c r="C96" s="200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3111.56</v>
      </c>
      <c r="D98" s="85">
        <v>4232.32</v>
      </c>
      <c r="E98" s="86">
        <v>0</v>
      </c>
      <c r="F98" s="95">
        <f>C98+D98-E98</f>
        <v>7343.879999999999</v>
      </c>
    </row>
    <row r="99" spans="2:6" ht="22.5">
      <c r="B99" s="94" t="s">
        <v>175</v>
      </c>
      <c r="C99" s="85">
        <v>1266.4</v>
      </c>
      <c r="D99" s="85">
        <v>1.65</v>
      </c>
      <c r="E99" s="86">
        <v>0</v>
      </c>
      <c r="F99" s="95">
        <f>C99+D99-E99</f>
        <v>1268.0500000000002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10:F10"/>
    <mergeCell ref="D11:F11"/>
    <mergeCell ref="D12:F12"/>
    <mergeCell ref="D13:F13"/>
    <mergeCell ref="D14:F14"/>
    <mergeCell ref="D15:F15"/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2019-03-22T01:30:35Z</dcterms:modified>
  <cp:category/>
  <cp:version/>
  <cp:contentType/>
  <cp:contentStatus/>
</cp:coreProperties>
</file>