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<sst xmlns="http://schemas.openxmlformats.org/spreadsheetml/2006/main" count="63" uniqueCount="48">
  <si>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</si>
  <si>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</si>
  <si>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ПЕРЕВАЛЬСКАЯ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</si>
  <si>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</si>
  <si>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</si>
  <si>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</si>
  <si>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</si>
  <si>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</si>
  <si>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</si>
  <si>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</si>
  <si>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</si>
  <si>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</si>
  <si>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</si>
  <si>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</si>
  <si>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</si>
  <si>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</si>
  <si>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</si>
  <si>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</si>
  <si>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</si>
  <si>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</si>
  <si>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</si>
  <si>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</si>
  <si>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</si>
  <si>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</si>
  <si>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</si>
  <si>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погашение дебиторской задолженности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</si>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</sst>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2</v>
      </c>
      <c r="C3" s="7">
        <v>10</v>
      </c>
      <c r="D3" s="8"/>
    </row>
    <row r="4" spans="2:4" ht="15" customHeight="1">
      <c r="B4" s="9" t="s">
        <v>3</v>
      </c>
      <c r="C4" s="10">
        <v>80.4</v>
      </c>
      <c r="D4" s="11" t="s">
        <v>4</v>
      </c>
    </row>
    <row r="5" spans="2:4" ht="15.75" customHeight="1">
      <c r="B5" s="9" t="s">
        <v>5</v>
      </c>
      <c r="C5" s="10">
        <v>80.4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3" t="s">
        <v>9</v>
      </c>
      <c r="E8" s="6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57">
        <v>-0.02</v>
      </c>
      <c r="E9" s="58"/>
      <c r="F9" s="23">
        <f>583.61+68.16</f>
        <v>651.77</v>
      </c>
      <c r="G9" s="8">
        <v>0</v>
      </c>
      <c r="H9" s="8">
        <f>D9-F9</f>
        <v>-651.79</v>
      </c>
    </row>
    <row r="10" spans="1:8" ht="18" customHeight="1">
      <c r="A10" s="20"/>
      <c r="B10" s="21" t="s">
        <v>14</v>
      </c>
      <c r="C10" s="22"/>
      <c r="D10" s="57">
        <v>54</v>
      </c>
      <c r="E10" s="58"/>
      <c r="F10" s="23">
        <f>952.58+108.1</f>
        <v>1060.68</v>
      </c>
      <c r="G10" s="8">
        <v>0</v>
      </c>
      <c r="H10" s="8">
        <f>D10-F10</f>
        <v>-1006.6800000000001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-0.02</v>
      </c>
      <c r="E14" s="22">
        <f>D14</f>
        <v>-0.02</v>
      </c>
      <c r="F14" s="22">
        <f>F9</f>
        <v>651.77</v>
      </c>
      <c r="G14" s="34" t="s">
        <v>25</v>
      </c>
    </row>
    <row r="15" spans="1:7" ht="22.5">
      <c r="A15" s="30"/>
      <c r="B15" s="33" t="s">
        <v>23</v>
      </c>
      <c r="C15" s="22" t="s">
        <v>21</v>
      </c>
      <c r="D15" s="22">
        <v>2263.44</v>
      </c>
      <c r="E15" s="22">
        <f>D15</f>
        <v>2263.44</v>
      </c>
      <c r="F15" s="22">
        <f>1788.98+359.58</f>
        <v>2148.56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4167.72</v>
      </c>
      <c r="E16" s="22">
        <f>D16</f>
        <v>4167.72</v>
      </c>
      <c r="F16" s="22">
        <f>3274.06+671.16</f>
        <v>3945.22</v>
      </c>
      <c r="G16" s="35" t="s">
        <v>22</v>
      </c>
    </row>
    <row r="17" spans="1:7" ht="22.5">
      <c r="A17" s="30"/>
      <c r="B17" s="33" t="s">
        <v>26</v>
      </c>
      <c r="C17" s="22" t="s">
        <v>21</v>
      </c>
      <c r="D17" s="22">
        <v>673.2</v>
      </c>
      <c r="E17" s="22">
        <f>D17</f>
        <v>673.2</v>
      </c>
      <c r="F17" s="22">
        <f>530.52+104.07</f>
        <v>634.5899999999999</v>
      </c>
      <c r="G17" s="35" t="s">
        <v>22</v>
      </c>
    </row>
    <row r="18" spans="1:7" ht="25.5">
      <c r="A18" s="30"/>
      <c r="B18" s="33" t="s">
        <v>27</v>
      </c>
      <c r="C18" s="22" t="s">
        <v>21</v>
      </c>
      <c r="D18" s="22">
        <v>1313.84</v>
      </c>
      <c r="E18" s="22">
        <f>D18</f>
        <v>1313.84</v>
      </c>
      <c r="F18" s="22">
        <f>940.52+260.29</f>
        <v>1200.81</v>
      </c>
      <c r="G18" s="35" t="s">
        <v>22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54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54</v>
      </c>
      <c r="E22" s="36"/>
      <c r="F22" s="40">
        <v>0</v>
      </c>
      <c r="G22" s="36">
        <f>D22-F22</f>
        <v>54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54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6" customFormat="1" ht="11.25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2014-04-15T23:11:40Z</dcterms:modified>
  <cp:category/>
  <cp:version/>
  <cp:contentType/>
  <cp:contentStatus/>
</cp:coreProperties>
</file>