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<sst xmlns="http://schemas.openxmlformats.org/spreadsheetml/2006/main" count="78" uniqueCount="58">
  <si>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</si>
  <si>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</si>
  <si>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</si>
  <si>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</si>
  <si>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</si>
  <si>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</si>
  <si>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</si>
  <si>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</si>
  <si>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</si>
  <si>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</si>
  <si>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</si>
  <si>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</si>
  <si>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</si>
  <si>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</si>
  <si>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</si>
  <si>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</si>
  <si>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</si>
  <si>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</si>
  <si>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</si>
  <si>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</si>
  <si>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</si>
  <si>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</si>
  <si>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</si>
  <si>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</si>
  <si>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</si>
  <si>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</si>
  <si>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</si>
  <si>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</si>
  <si>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</si>
  <si>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</si>
  <si>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</si>
  <si>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</si>
  <si>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</si>
  <si>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</si>
  <si>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</si>
  <si>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</si>
  <si>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</si>
  <si>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</si>
  <si>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</si>
  <si>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</si>
  <si>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</si>
  <si>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</si>
  <si>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</si>
  <si>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</si>
  <si>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</si>
  <si>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</si>
  <si>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</si>
  <si>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</si>
  <si>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</si>
  <si>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</si>
  <si>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</si>
  <si>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</si>
  <si>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КУПРИНА</t>
  </si>
  <si>
    <t>Куприна</t>
  </si>
  <si>
    <t>март</t>
  </si>
  <si>
    <t>№ 57  по ул. Куприна</t>
  </si>
  <si>
    <t>Максимович</t>
  </si>
  <si>
    <r>
      <t>текущий ремонт подъезда,</t>
    </r>
    <r>
      <rPr>
        <sz val="8"/>
        <color indexed="8"/>
        <rFont val="Arial"/>
        <family val="2"/>
      </rPr>
      <t xml:space="preserve"> ремонт вентиляции, ремонт дверей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</si>
</sst>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  <numFmt numFmtId="181" formatCode="[$-FC19]d\ mmmm\ yyyy\ &quot;г.&quot;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7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19">
      <selection activeCell="F35" sqref="F35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6" t="s">
        <v>0</v>
      </c>
      <c r="B1" s="76"/>
      <c r="C1" s="76"/>
      <c r="D1" s="76"/>
      <c r="E1" s="76"/>
      <c r="F1" s="76"/>
      <c r="G1" s="76"/>
      <c r="H1" s="76"/>
      <c r="I1" s="1"/>
      <c r="J1" s="1"/>
      <c r="K1" s="1"/>
      <c r="L1" s="1"/>
      <c r="M1" s="1"/>
    </row>
    <row r="2" spans="1:13" ht="21" customHeight="1">
      <c r="A2" s="77" t="s">
        <v>1</v>
      </c>
      <c r="B2" s="77"/>
      <c r="C2" s="77"/>
      <c r="D2" s="77"/>
      <c r="E2" s="77"/>
      <c r="F2" s="77"/>
      <c r="G2" s="77"/>
      <c r="H2" s="77"/>
      <c r="I2" s="3"/>
      <c r="J2" s="3"/>
      <c r="K2" s="3"/>
      <c r="L2" s="3"/>
      <c r="M2" s="3"/>
    </row>
    <row r="3" spans="1:13" ht="21.75" customHeight="1">
      <c r="A3" s="77" t="s">
        <v>2</v>
      </c>
      <c r="B3" s="77"/>
      <c r="C3" s="77"/>
      <c r="D3" s="77"/>
      <c r="E3" s="77"/>
      <c r="F3" s="77"/>
      <c r="G3" s="77"/>
      <c r="H3" s="77"/>
      <c r="I3" s="3"/>
      <c r="J3" s="3"/>
      <c r="K3" s="3"/>
      <c r="L3" s="3"/>
      <c r="M3" s="3"/>
    </row>
    <row r="4" spans="1:13" ht="18.75" customHeight="1">
      <c r="A4" s="77" t="s">
        <v>55</v>
      </c>
      <c r="B4" s="77"/>
      <c r="C4" s="77"/>
      <c r="D4" s="77"/>
      <c r="E4" s="77"/>
      <c r="F4" s="77"/>
      <c r="G4" s="77"/>
      <c r="H4" s="77"/>
      <c r="I4" s="3"/>
      <c r="J4" s="3"/>
      <c r="K4" s="3"/>
      <c r="L4" s="3"/>
      <c r="M4" s="3"/>
    </row>
    <row r="5" spans="1:13" ht="23.25" customHeight="1">
      <c r="A5" s="79" t="s">
        <v>3</v>
      </c>
      <c r="B5" s="79"/>
      <c r="C5" s="79"/>
      <c r="D5" s="79"/>
      <c r="E5" s="79"/>
      <c r="F5" s="79"/>
      <c r="G5" s="79"/>
      <c r="H5" s="7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2" t="s">
        <v>52</v>
      </c>
      <c r="C7" s="11">
        <v>57</v>
      </c>
      <c r="D7" s="12"/>
    </row>
    <row r="8" spans="2:4" ht="27" customHeight="1">
      <c r="B8" s="13" t="s">
        <v>4</v>
      </c>
      <c r="C8" s="73">
        <v>551.6</v>
      </c>
      <c r="D8" s="14" t="s">
        <v>5</v>
      </c>
    </row>
    <row r="9" spans="2:4" ht="26.25" customHeight="1">
      <c r="B9" s="13" t="s">
        <v>6</v>
      </c>
      <c r="C9" s="73">
        <v>514.9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0" t="s">
        <v>10</v>
      </c>
      <c r="E11" s="8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2">
        <v>12475.16</v>
      </c>
      <c r="E12" s="83"/>
      <c r="F12" s="25">
        <f>7821.73+3582.74</f>
        <v>11404.47</v>
      </c>
      <c r="G12" s="12">
        <f>D12-F12</f>
        <v>1070.6900000000005</v>
      </c>
      <c r="H12" s="12"/>
    </row>
    <row r="13" spans="1:8" ht="18" customHeight="1">
      <c r="A13" s="22"/>
      <c r="B13" s="23" t="s">
        <v>16</v>
      </c>
      <c r="C13" s="24" t="s">
        <v>15</v>
      </c>
      <c r="D13" s="82">
        <v>13025.28</v>
      </c>
      <c r="E13" s="83"/>
      <c r="F13" s="25">
        <f>8678.12+3662.51</f>
        <v>12340.630000000001</v>
      </c>
      <c r="G13" s="12">
        <f>D13-F13</f>
        <v>684.6499999999996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12475.16</v>
      </c>
      <c r="E16" s="35">
        <f>D16</f>
        <v>12475.16</v>
      </c>
      <c r="F16" s="35">
        <f>F12</f>
        <v>11404.47</v>
      </c>
      <c r="G16" s="23" t="s">
        <v>37</v>
      </c>
      <c r="H16" s="12">
        <f>D16-F16</f>
        <v>1070.6900000000005</v>
      </c>
    </row>
    <row r="17" spans="1:8" ht="25.5">
      <c r="A17" s="33"/>
      <c r="B17" s="34" t="s">
        <v>24</v>
      </c>
      <c r="C17" s="24" t="s">
        <v>15</v>
      </c>
      <c r="D17" s="35">
        <v>14192.55</v>
      </c>
      <c r="E17" s="35">
        <f>D17</f>
        <v>14192.55</v>
      </c>
      <c r="F17" s="35">
        <f>9456.45+3989.3</f>
        <v>13445.75</v>
      </c>
      <c r="G17" s="23" t="s">
        <v>37</v>
      </c>
      <c r="H17" s="12">
        <f>D17-F17</f>
        <v>746.7999999999993</v>
      </c>
    </row>
    <row r="18" spans="1:8" ht="25.5">
      <c r="A18" s="33"/>
      <c r="B18" s="34" t="s">
        <v>25</v>
      </c>
      <c r="C18" s="24" t="s">
        <v>15</v>
      </c>
      <c r="D18" s="35">
        <v>26478.72</v>
      </c>
      <c r="E18" s="35">
        <f>D18</f>
        <v>26478.72</v>
      </c>
      <c r="F18" s="35">
        <f>17620.9+7445.48</f>
        <v>25066.38</v>
      </c>
      <c r="G18" s="23" t="s">
        <v>37</v>
      </c>
      <c r="H18" s="12">
        <f>D18-F18</f>
        <v>1412.3400000000001</v>
      </c>
    </row>
    <row r="19" spans="1:8" ht="25.5">
      <c r="A19" s="33"/>
      <c r="B19" s="34" t="s">
        <v>26</v>
      </c>
      <c r="C19" s="24" t="s">
        <v>15</v>
      </c>
      <c r="D19" s="35">
        <v>4219.68</v>
      </c>
      <c r="E19" s="35">
        <f>D19</f>
        <v>4219.68</v>
      </c>
      <c r="F19" s="35">
        <f>2810.08+1186.52</f>
        <v>3996.6</v>
      </c>
      <c r="G19" s="23" t="s">
        <v>37</v>
      </c>
      <c r="H19" s="12">
        <f>D19-F19</f>
        <v>223.08000000000038</v>
      </c>
    </row>
    <row r="20" spans="1:8" ht="25.5">
      <c r="A20" s="33"/>
      <c r="B20" s="34" t="s">
        <v>27</v>
      </c>
      <c r="C20" s="24" t="s">
        <v>15</v>
      </c>
      <c r="D20" s="35">
        <v>12352.92</v>
      </c>
      <c r="E20" s="35">
        <f>D20</f>
        <v>12352.92</v>
      </c>
      <c r="F20" s="35">
        <f>8199.98+3473.46</f>
        <v>11673.439999999999</v>
      </c>
      <c r="G20" s="23" t="s">
        <v>37</v>
      </c>
      <c r="H20" s="12">
        <f>D20-F20</f>
        <v>679.4800000000014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13025.28</v>
      </c>
      <c r="E23" s="39"/>
      <c r="F23" s="40">
        <f>H44</f>
        <v>0</v>
      </c>
      <c r="G23" s="39">
        <f>D23-F23</f>
        <v>13025.28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22360.22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11269.94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47">
        <v>11090.28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22360.22</v>
      </c>
      <c r="I28" s="43"/>
    </row>
    <row r="29" spans="1:13" ht="18" customHeight="1">
      <c r="A29" s="84" t="s">
        <v>41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45" customHeight="1">
      <c r="A30" s="59" t="s">
        <v>42</v>
      </c>
      <c r="B30" s="60" t="s">
        <v>38</v>
      </c>
      <c r="C30" s="60" t="s">
        <v>39</v>
      </c>
      <c r="D30" s="61" t="s">
        <v>43</v>
      </c>
      <c r="E30" s="62" t="s">
        <v>44</v>
      </c>
      <c r="F30" s="60" t="s">
        <v>45</v>
      </c>
      <c r="G30" s="63" t="s">
        <v>46</v>
      </c>
      <c r="H30" s="64" t="s">
        <v>47</v>
      </c>
      <c r="I30" s="65" t="s">
        <v>48</v>
      </c>
      <c r="J30" s="64" t="s">
        <v>49</v>
      </c>
      <c r="K30" s="66" t="s">
        <v>50</v>
      </c>
      <c r="L30" s="55"/>
      <c r="M30" s="53"/>
    </row>
    <row r="31" spans="1:13" ht="66.75" customHeight="1">
      <c r="A31" s="59"/>
      <c r="B31" s="74" t="s">
        <v>53</v>
      </c>
      <c r="C31" s="67">
        <v>57</v>
      </c>
      <c r="D31" s="67">
        <v>5</v>
      </c>
      <c r="E31" s="68" t="s">
        <v>56</v>
      </c>
      <c r="F31" s="85" t="s">
        <v>57</v>
      </c>
      <c r="G31" s="69" t="s">
        <v>54</v>
      </c>
      <c r="H31" s="70">
        <v>52440.37</v>
      </c>
      <c r="I31" s="75"/>
      <c r="J31" s="69"/>
      <c r="K31" s="70"/>
      <c r="L31" s="55"/>
      <c r="M31" s="53"/>
    </row>
    <row r="32" spans="1:13" ht="18" customHeight="1">
      <c r="A32" s="53"/>
      <c r="B32" s="58" t="s">
        <v>40</v>
      </c>
      <c r="C32" s="58"/>
      <c r="D32" s="58"/>
      <c r="E32" s="58"/>
      <c r="F32" s="54"/>
      <c r="G32" s="48"/>
      <c r="H32" s="71">
        <f>SUM(H31:H31)</f>
        <v>52440.37</v>
      </c>
      <c r="I32" s="53"/>
      <c r="J32" s="55"/>
      <c r="K32" s="56"/>
      <c r="L32" s="55"/>
      <c r="M32" s="53"/>
    </row>
    <row r="33" spans="1:13" s="45" customFormat="1" ht="15.75">
      <c r="A33" s="49"/>
      <c r="B33" s="78" t="s">
        <v>51</v>
      </c>
      <c r="C33" s="78"/>
      <c r="D33" s="78"/>
      <c r="E33" s="78"/>
      <c r="F33" s="78"/>
      <c r="G33" s="48"/>
      <c r="H33" s="48">
        <f>H32-H28</f>
        <v>30080.15</v>
      </c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78" t="s">
        <v>36</v>
      </c>
      <c r="B37" s="78"/>
      <c r="C37" s="78"/>
      <c r="D37" s="78"/>
      <c r="E37" s="78"/>
      <c r="F37" s="78"/>
      <c r="G37" s="78"/>
      <c r="H37" s="78"/>
      <c r="I37" s="78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30"/>
      <c r="J43" s="30"/>
      <c r="K43" s="30"/>
      <c r="L43" s="30"/>
      <c r="M43" s="30"/>
    </row>
    <row r="44" spans="1:13" ht="17.25" customHeight="1">
      <c r="A44" s="30"/>
      <c r="B44" s="30"/>
      <c r="C44" s="51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7" spans="2:7" ht="12.75">
      <c r="B47" s="52"/>
      <c r="C47" s="52"/>
      <c r="D47" s="52"/>
      <c r="E47" s="52"/>
      <c r="F47" s="52"/>
      <c r="G47" s="52"/>
    </row>
  </sheetData>
  <mergeCells count="11">
    <mergeCell ref="A37:I37"/>
    <mergeCell ref="A5:H5"/>
    <mergeCell ref="D11:E11"/>
    <mergeCell ref="D12:E12"/>
    <mergeCell ref="D13:E13"/>
    <mergeCell ref="A29:M29"/>
    <mergeCell ref="B33:F3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2015-04-16T02:29:08Z</dcterms:modified>
  <cp:category/>
  <cp:version/>
  <cp:contentType/>
  <cp:contentStatus/>
</cp:coreProperties>
</file>