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<sst xmlns="http://schemas.openxmlformats.org/spreadsheetml/2006/main" count="292" uniqueCount="187">
  <si>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</si>
  <si>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</si>
  <si>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</si>
  <si>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</si>
  <si>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</si>
  <si>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</si>
  <si>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</si>
  <si>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</si>
  <si>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</si>
  <si>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</si>
  <si>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</si>
  <si>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</si>
  <si>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</si>
  <si>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</si>
  <si>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</si>
  <si>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</si>
  <si>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</si>
  <si>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</si>
  <si>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</si>
  <si>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</si>
  <si>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</si>
  <si>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</si>
  <si>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</si>
  <si>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</si>
  <si>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</si>
  <si>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</si>
  <si>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</si>
  <si>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</si>
  <si>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</si>
  <si>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</si>
  <si>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</si>
  <si>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</si>
  <si>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</si>
  <si>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</si>
  <si>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</si>
  <si>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</si>
  <si>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</si>
  <si>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</si>
  <si>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</si>
  <si>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</si>
  <si>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</si>
  <si>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</si>
  <si>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</si>
  <si>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</si>
  <si>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</si>
  <si>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</si>
  <si>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</si>
  <si>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</si>
  <si>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</si>
  <si>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</si>
  <si>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</si>
  <si>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</si>
  <si>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</si>
  <si>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</si>
  <si>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</si>
  <si>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</si>
  <si>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</si>
  <si>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</si>
  <si>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</si>
  <si>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</si>
  <si>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</si>
  <si>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</si>
  <si>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</si>
  <si>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</si>
  <si>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</si>
  <si>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</si>
  <si>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</si>
  <si>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</si>
  <si>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</si>
  <si>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</si>
  <si>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</si>
  <si>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</si>
  <si>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</si>
  <si>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</si>
  <si>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</si>
  <si>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</si>
  <si>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</si>
  <si>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</si>
  <si>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</si>
  <si>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</si>
  <si>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</si>
  <si>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</si>
  <si>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</si>
  <si>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</si>
  <si>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</si>
  <si>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</si>
  <si>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</si>
  <si>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</si>
  <si>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</si>
  <si>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</si>
  <si>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</si>
  <si>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</si>
  <si>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</si>
  <si>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</si>
  <si>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</si>
  <si>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</si>
  <si>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</si>
  <si>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</si>
  <si>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</si>
  <si>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</si>
  <si>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</si>
  <si>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</si>
  <si>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</si>
  <si>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</si>
  <si>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</si>
  <si>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</si>
  <si>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</si>
  <si>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</si>
  <si>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</si>
  <si>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</si>
  <si>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</si>
  <si>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</si>
  <si>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</si>
  <si>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</si>
  <si>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</si>
  <si>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</si>
  <si>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</si>
  <si>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</si>
  <si>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</si>
  <si>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</si>
  <si>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</si>
  <si>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</si>
  <si>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</si>
  <si>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</si>
  <si>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</si>
  <si>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</si>
  <si>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</si>
  <si>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</si>
  <si>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</si>
  <si>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</si>
  <si>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</si>
  <si>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</si>
  <si>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</si>
  <si>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</si>
  <si>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</si>
  <si>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</si>
  <si>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</si>
  <si>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</si>
  <si>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</si>
  <si>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</si>
  <si>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</si>
  <si>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</si>
  <si>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</si>
  <si>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</si>
  <si>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</si>
  <si>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</si>
  <si>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</si>
  <si>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</si>
  <si>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</si>
  <si>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</si>
  <si>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</si>
  <si>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</si>
  <si>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</si>
  <si>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</si>
  <si>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</si>
  <si>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</si>
  <si>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</si>
  <si>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</si>
  <si>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</si>
  <si>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</si>
  <si>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</si>
  <si>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</si>
  <si>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</si>
  <si>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</si>
  <si>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</si>
  <si>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</si>
  <si>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</si>
  <si>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</si>
  <si>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</si>
  <si>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</si>
  <si>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</si>
  <si>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</si>
  <si>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</si>
  <si>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</si>
  <si>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</si>
  <si>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</si>
  <si>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</si>
  <si>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</si>
  <si>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</si>
  <si>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</si>
  <si>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</si>
  <si>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</si>
  <si>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</si>
  <si>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</si>
  <si>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12                                                                                                                                                                       за 2017 год</t>
  </si>
  <si>
    <t>в том числе оплачено текущего ремонта юрлицами</t>
  </si>
  <si>
    <t>с 1 по 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</si>
</sst>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8" t="s">
        <v>184</v>
      </c>
      <c r="B1" s="148"/>
      <c r="C1" s="148"/>
      <c r="D1" s="148"/>
      <c r="E1" s="148"/>
      <c r="F1" s="148"/>
      <c r="G1" s="148"/>
      <c r="H1" s="14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8"/>
      <c r="E3" s="124"/>
      <c r="F3" s="15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9"/>
      <c r="E4" s="150"/>
      <c r="F4" s="15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2"/>
      <c r="E5" s="153"/>
      <c r="F5" s="154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5"/>
      <c r="E6" s="156"/>
      <c r="F6" s="157"/>
      <c r="G6" s="36">
        <v>43100</v>
      </c>
      <c r="H6" s="5"/>
    </row>
    <row r="7" spans="1:8" ht="38.25" customHeight="1" thickBot="1">
      <c r="A7" s="164" t="s">
        <v>13</v>
      </c>
      <c r="B7" s="165"/>
      <c r="C7" s="165"/>
      <c r="D7" s="166"/>
      <c r="E7" s="166"/>
      <c r="F7" s="166"/>
      <c r="G7" s="165"/>
      <c r="H7" s="167"/>
    </row>
    <row r="8" spans="1:8" ht="33" customHeight="1" thickBot="1">
      <c r="A8" s="40" t="s">
        <v>0</v>
      </c>
      <c r="B8" s="39" t="s">
        <v>1</v>
      </c>
      <c r="C8" s="41" t="s">
        <v>2</v>
      </c>
      <c r="D8" s="160" t="s">
        <v>3</v>
      </c>
      <c r="E8" s="161"/>
      <c r="F8" s="162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63">
        <v>63453.8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87">
        <v>16314.7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6" t="s">
        <v>23</v>
      </c>
      <c r="E12" s="127"/>
      <c r="F12" s="128"/>
      <c r="G12" s="88">
        <f>G13+G14+G20+G21+G22+G23+G31</f>
        <v>162927.2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5">
        <v>33004.2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89">
        <v>16619.16</v>
      </c>
      <c r="H14" s="5"/>
    </row>
    <row r="15" spans="1:8" ht="26.25" customHeight="1" thickBot="1">
      <c r="A15" s="4"/>
      <c r="B15" s="6"/>
      <c r="C15" s="3" t="s">
        <v>16</v>
      </c>
      <c r="D15" s="114" t="s">
        <v>155</v>
      </c>
      <c r="E15" s="115"/>
      <c r="F15" s="116"/>
      <c r="G15" s="90">
        <f>15801.11+G32</f>
        <v>15985.57</v>
      </c>
      <c r="H15" s="5"/>
    </row>
    <row r="16" spans="1:8" ht="13.5" customHeight="1" thickBot="1">
      <c r="A16" s="4"/>
      <c r="B16" s="6"/>
      <c r="C16" s="3" t="s">
        <v>16</v>
      </c>
      <c r="D16" s="114" t="s">
        <v>156</v>
      </c>
      <c r="E16" s="115"/>
      <c r="F16" s="116"/>
      <c r="G16" s="91">
        <v>2531.38</v>
      </c>
      <c r="H16" s="49"/>
    </row>
    <row r="17" spans="1:8" ht="13.5" customHeight="1" thickBot="1">
      <c r="A17" s="4"/>
      <c r="B17" s="6"/>
      <c r="C17" s="3" t="s">
        <v>16</v>
      </c>
      <c r="D17" s="114" t="s">
        <v>157</v>
      </c>
      <c r="E17" s="115"/>
      <c r="F17" s="116"/>
      <c r="G17" s="65">
        <v>18147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63453.8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3">
        <f>G18+G15-G17</f>
        <v>61292.369999999995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65">
        <v>30039.6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3" t="s">
        <v>150</v>
      </c>
      <c r="E21" s="124"/>
      <c r="F21" s="125"/>
      <c r="G21" s="64">
        <v>25358.16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3" t="s">
        <v>151</v>
      </c>
      <c r="E22" s="124"/>
      <c r="F22" s="125"/>
      <c r="G22" s="64">
        <v>6397.92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8" t="s">
        <v>152</v>
      </c>
      <c r="E23" s="139"/>
      <c r="F23" s="140"/>
      <c r="G23" s="64">
        <v>49701.24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3" t="s">
        <v>35</v>
      </c>
      <c r="E24" s="124"/>
      <c r="F24" s="125"/>
      <c r="G24" s="85">
        <f>G25+G26+G27+G28</f>
        <v>153066.29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6" t="s">
        <v>38</v>
      </c>
      <c r="E25" s="127"/>
      <c r="F25" s="128"/>
      <c r="G25" s="81">
        <v>153066.29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/>
      <c r="E29" s="115"/>
      <c r="F29" s="116"/>
      <c r="G29" s="105"/>
      <c r="H29" s="82"/>
      <c r="I29" s="78"/>
    </row>
    <row r="30" spans="1:9" ht="13.5" customHeight="1" thickBot="1">
      <c r="A30" s="4"/>
      <c r="B30" s="13"/>
      <c r="C30" s="3"/>
      <c r="D30" s="114" t="s">
        <v>172</v>
      </c>
      <c r="E30" s="115"/>
      <c r="F30" s="132"/>
      <c r="G30" s="106">
        <v>10842.12</v>
      </c>
      <c r="H30" s="83"/>
      <c r="I30" s="78"/>
    </row>
    <row r="31" spans="1:9" ht="13.5" customHeight="1" thickBot="1">
      <c r="A31" s="4"/>
      <c r="B31" s="13"/>
      <c r="C31" s="3"/>
      <c r="D31" s="114" t="s">
        <v>173</v>
      </c>
      <c r="E31" s="115"/>
      <c r="F31" s="115"/>
      <c r="G31" s="106">
        <v>1806.92</v>
      </c>
      <c r="H31" s="83"/>
      <c r="I31" s="78"/>
    </row>
    <row r="32" spans="1:10" ht="13.5" customHeight="1" thickBot="1">
      <c r="A32" s="4"/>
      <c r="B32" s="13"/>
      <c r="C32" s="3"/>
      <c r="D32" s="114" t="s">
        <v>185</v>
      </c>
      <c r="E32" s="115"/>
      <c r="F32" s="115"/>
      <c r="G32" s="106">
        <v>184.46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4" t="s">
        <v>175</v>
      </c>
      <c r="E33" s="115"/>
      <c r="F33" s="115"/>
      <c r="G33" s="84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174</v>
      </c>
      <c r="E34" s="115"/>
      <c r="F34" s="115"/>
      <c r="G34" s="107">
        <f>G33+G30-G31</f>
        <v>9035.2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6"/>
      <c r="G35" s="66">
        <f>G24+G10</f>
        <v>216520.09000000003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6"/>
      <c r="G37" s="73">
        <f>G19</f>
        <v>61292.369999999995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4" t="s">
        <v>57</v>
      </c>
      <c r="E38" s="115"/>
      <c r="F38" s="116"/>
      <c r="G38" s="86">
        <f>G11+G12-G25+G34</f>
        <v>35210.81000000001</v>
      </c>
      <c r="H38" s="49"/>
    </row>
    <row r="39" spans="1:8" ht="38.25" customHeight="1" thickBot="1">
      <c r="A39" s="145" t="s">
        <v>58</v>
      </c>
      <c r="B39" s="146"/>
      <c r="C39" s="146"/>
      <c r="D39" s="146"/>
      <c r="E39" s="146"/>
      <c r="F39" s="165"/>
      <c r="G39" s="146"/>
      <c r="H39" s="16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92">
        <f>G17</f>
        <v>18147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4.23</v>
      </c>
      <c r="F42" s="79" t="s">
        <v>135</v>
      </c>
      <c r="G42" s="60">
        <v>3810334293</v>
      </c>
      <c r="H42" s="61">
        <f>G13</f>
        <v>33004.2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30039.6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25358.16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6397.92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49701.24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1"/>
      <c r="G47" s="116"/>
      <c r="H47" s="61">
        <f>SUM(H41:H46)</f>
        <v>162648.12</v>
      </c>
    </row>
    <row r="48" spans="1:8" ht="19.5" customHeight="1" thickBot="1">
      <c r="A48" s="145" t="s">
        <v>64</v>
      </c>
      <c r="B48" s="146"/>
      <c r="C48" s="146"/>
      <c r="D48" s="146"/>
      <c r="E48" s="146"/>
      <c r="F48" s="146"/>
      <c r="G48" s="146"/>
      <c r="H48" s="147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68" t="s">
        <v>74</v>
      </c>
      <c r="B53" s="169"/>
      <c r="C53" s="169"/>
      <c r="D53" s="169"/>
      <c r="E53" s="169"/>
      <c r="F53" s="169"/>
      <c r="G53" s="169"/>
      <c r="H53" s="17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6389.859999999987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2">
        <f>D64/1638.64</f>
        <v>235.40748425523603</v>
      </c>
      <c r="E63" s="102">
        <f>E64/140.38</f>
        <v>235.49871776606352</v>
      </c>
      <c r="F63" s="102">
        <f>F64/14.34</f>
        <v>667.900278940028</v>
      </c>
      <c r="G63" s="103">
        <f>G64/22.34</f>
        <v>851.4109221128022</v>
      </c>
      <c r="H63" s="104">
        <f>H64/0.99</f>
        <v>872.1212121212121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385748.12</v>
      </c>
      <c r="E64" s="65">
        <v>33059.31</v>
      </c>
      <c r="F64" s="65">
        <v>9577.69</v>
      </c>
      <c r="G64" s="72">
        <v>19020.52</v>
      </c>
      <c r="H64" s="68">
        <v>863.4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382394.38</v>
      </c>
      <c r="E65" s="65">
        <v>33565.22</v>
      </c>
      <c r="F65" s="65">
        <v>7503.59</v>
      </c>
      <c r="G65" s="69">
        <v>18223.97</v>
      </c>
      <c r="H65" s="69">
        <v>192.02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3353.7399999999907</v>
      </c>
      <c r="E66" s="76">
        <f>E64-E65</f>
        <v>-505.9100000000035</v>
      </c>
      <c r="F66" s="76">
        <f>F64-F65</f>
        <v>2074.1000000000004</v>
      </c>
      <c r="G66" s="77">
        <f>G64-G65</f>
        <v>796.5499999999993</v>
      </c>
      <c r="H66" s="77">
        <f>H64-H65</f>
        <v>671.38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385745.7</v>
      </c>
      <c r="E67" s="70">
        <v>33752.32</v>
      </c>
      <c r="F67" s="70">
        <v>9148.23</v>
      </c>
      <c r="G67" s="71">
        <v>18483.43</v>
      </c>
      <c r="H67" s="71">
        <v>863.4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-2.419999999983702</v>
      </c>
      <c r="E68" s="44">
        <f>E67-E64</f>
        <v>693.010000000002</v>
      </c>
      <c r="F68" s="44">
        <f>F67-F64</f>
        <v>-429.46000000000095</v>
      </c>
      <c r="G68" s="44">
        <f>G67-G64</f>
        <v>-537.0900000000001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144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144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5" t="s">
        <v>101</v>
      </c>
      <c r="B72" s="146"/>
      <c r="C72" s="146"/>
      <c r="D72" s="146"/>
      <c r="E72" s="146"/>
      <c r="F72" s="146"/>
      <c r="G72" s="146"/>
      <c r="H72" s="14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186</v>
      </c>
      <c r="F73" s="115"/>
      <c r="G73" s="116"/>
      <c r="H73" s="26">
        <v>14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6"/>
      <c r="H74" s="26">
        <v>14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6">
        <f>D68+E68+F68+G68+H68</f>
        <v>-275.95999999998276</v>
      </c>
    </row>
    <row r="77" spans="1:8" ht="25.5" customHeight="1" thickBot="1">
      <c r="A77" s="145" t="s">
        <v>107</v>
      </c>
      <c r="B77" s="146"/>
      <c r="C77" s="146"/>
      <c r="D77" s="146"/>
      <c r="E77" s="146"/>
      <c r="F77" s="146"/>
      <c r="G77" s="146"/>
      <c r="H77" s="14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/>
      <c r="F78" s="115"/>
      <c r="G78" s="11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0"/>
      <c r="F79" s="121"/>
      <c r="G79" s="12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1" t="s">
        <v>165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170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4" spans="2:3" ht="15">
      <c r="B94" s="163" t="s">
        <v>176</v>
      </c>
      <c r="C94" s="163"/>
    </row>
    <row r="95" spans="2:6" ht="72">
      <c r="B95" s="94" t="s">
        <v>177</v>
      </c>
      <c r="C95" s="95" t="s">
        <v>180</v>
      </c>
      <c r="D95" s="96" t="s">
        <v>178</v>
      </c>
      <c r="E95" s="97" t="s">
        <v>179</v>
      </c>
      <c r="F95" s="98" t="s">
        <v>181</v>
      </c>
    </row>
    <row r="96" spans="2:6" ht="22.5">
      <c r="B96" s="99" t="s">
        <v>182</v>
      </c>
      <c r="C96" s="100">
        <v>416.01</v>
      </c>
      <c r="D96" s="100">
        <v>2586.21</v>
      </c>
      <c r="E96" s="93">
        <v>2765.95</v>
      </c>
      <c r="F96" s="101">
        <f>C96+E96</f>
        <v>3181.96</v>
      </c>
    </row>
    <row r="97" spans="2:6" ht="22.5">
      <c r="B97" s="99" t="s">
        <v>183</v>
      </c>
      <c r="C97" s="100">
        <v>354.2</v>
      </c>
      <c r="D97" s="100">
        <v>2551.82</v>
      </c>
      <c r="E97" s="93">
        <v>2656.91</v>
      </c>
      <c r="F97" s="101">
        <f>C97+E97</f>
        <v>3011.1099999999997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2018-03-12T03:22:31Z</dcterms:modified>
  <cp:category/>
  <cp:version/>
  <cp:contentType/>
  <cp:contentStatus/>
</cp:coreProperties>
</file>