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'2.8.'!$A$1:$I$99</definedName>
  </definedNames>
  <calcPr fullCalcOnLoad="1"/>
</workbook>
</file>

<file path=xl/sharedStrings.xml><?xml version="1.0" encoding="utf-8"?>
<sst xmlns="http://schemas.openxmlformats.org/spreadsheetml/2006/main" count="293" uniqueCount="188">
  <si>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</si>
  <si>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</si>
  <si>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</si>
  <si>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</si>
  <si>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</si>
  <si>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</si>
  <si>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</si>
  <si>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</si>
  <si>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</si>
  <si>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</si>
  <si>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</si>
  <si>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</si>
  <si>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</si>
  <si>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</si>
  <si>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</si>
  <si>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</si>
  <si>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</si>
  <si>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</si>
  <si>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</si>
  <si>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</si>
  <si>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</si>
  <si>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</si>
  <si>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</si>
  <si>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</si>
  <si>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</si>
  <si>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</si>
  <si>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</si>
  <si>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</si>
  <si>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</si>
  <si>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</si>
  <si>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</si>
  <si>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</si>
  <si>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</si>
  <si>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</si>
  <si>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</si>
  <si>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</si>
  <si>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</si>
  <si>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</si>
  <si>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</si>
  <si>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</si>
  <si>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</si>
  <si>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</si>
  <si>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</si>
  <si>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</si>
  <si>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</si>
  <si>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</si>
  <si>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</si>
  <si>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</si>
  <si>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</si>
  <si>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</si>
  <si>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</si>
  <si>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</si>
  <si>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</si>
  <si>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</si>
  <si>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</si>
  <si>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</si>
  <si>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</si>
  <si>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</si>
  <si>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</si>
  <si>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</si>
  <si>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</si>
  <si>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</si>
  <si>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</si>
  <si>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</si>
  <si>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</si>
  <si>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</si>
  <si>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</si>
  <si>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</si>
  <si>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</si>
  <si>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</si>
  <si>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</si>
  <si>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</si>
  <si>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</si>
  <si>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</si>
  <si>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</si>
  <si>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</si>
  <si>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</si>
  <si>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</si>
  <si>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</si>
  <si>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</si>
  <si>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</si>
  <si>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</si>
  <si>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</si>
  <si>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</si>
  <si>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</si>
  <si>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</si>
  <si>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</si>
  <si>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</si>
  <si>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</si>
  <si>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</si>
  <si>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</si>
  <si>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</si>
  <si>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</si>
  <si>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</si>
  <si>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</si>
  <si>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</si>
  <si>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</si>
  <si>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</si>
  <si>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</si>
  <si>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</si>
  <si>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</si>
  <si>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</si>
  <si>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</si>
  <si>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</si>
  <si>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</si>
  <si>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</si>
  <si>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</si>
  <si>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</si>
  <si>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</si>
  <si>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</si>
  <si>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</si>
  <si>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</si>
  <si>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</si>
  <si>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</si>
  <si>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</si>
  <si>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</si>
  <si>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</si>
  <si>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</si>
  <si>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</si>
  <si>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</si>
  <si>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</si>
  <si>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</si>
  <si>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</si>
  <si>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</si>
  <si>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</si>
  <si>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</si>
  <si>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</si>
  <si>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</si>
  <si>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</si>
  <si>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</si>
  <si>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</si>
  <si>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</si>
  <si>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</si>
  <si>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</si>
  <si>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</si>
  <si>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</si>
  <si>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</si>
  <si>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</si>
  <si>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</si>
  <si>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</si>
  <si>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</si>
  <si>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</si>
  <si>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</si>
  <si>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</si>
  <si>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</si>
  <si>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</si>
  <si>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</si>
  <si>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</si>
  <si>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</si>
  <si>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</si>
  <si>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</si>
  <si>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</si>
  <si>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</si>
  <si>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</si>
  <si>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</si>
  <si>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</si>
  <si>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</si>
  <si>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</si>
  <si>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</si>
  <si>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</si>
  <si>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</si>
  <si>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</si>
  <si>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</si>
  <si>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</si>
  <si>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</si>
  <si>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</si>
  <si>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</si>
  <si>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</si>
  <si>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</si>
  <si>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</si>
  <si>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</si>
  <si>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</si>
  <si>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</si>
  <si>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</si>
  <si>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</si>
  <si>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</si>
  <si>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</si>
  <si>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</si>
  <si>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</si>
  <si>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</si>
  <si>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</si>
  <si>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</si>
  <si>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</si>
  <si>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</si>
  <si>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Оплачено за 2019 год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</si>
  <si>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</si>
  <si>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</si>
  <si>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пер. Базовый, 2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2019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</si>
</sst>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9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73" t="s">
        <v>187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5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7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8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9">
        <v>43830</v>
      </c>
      <c r="H6" s="5"/>
    </row>
    <row r="7" spans="1:8" ht="38.25" customHeight="1" thickBot="1">
      <c r="A7" s="188" t="s">
        <v>13</v>
      </c>
      <c r="B7" s="144"/>
      <c r="C7" s="144"/>
      <c r="D7" s="189"/>
      <c r="E7" s="189"/>
      <c r="F7" s="189"/>
      <c r="G7" s="144"/>
      <c r="H7" s="145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4" t="s">
        <v>15</v>
      </c>
      <c r="E9" s="135"/>
      <c r="F9" s="13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4" t="s">
        <v>18</v>
      </c>
      <c r="E10" s="135"/>
      <c r="F10" s="136"/>
      <c r="G10" s="57">
        <v>3764.11</v>
      </c>
      <c r="H10" s="41"/>
      <c r="I10" t="s">
        <v>172</v>
      </c>
      <c r="J10" t="s">
        <v>173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4" t="s">
        <v>20</v>
      </c>
      <c r="E11" s="135"/>
      <c r="F11" s="136"/>
      <c r="G11" s="71">
        <v>19266.82</v>
      </c>
      <c r="H11" s="43"/>
      <c r="I11" t="s">
        <v>171</v>
      </c>
    </row>
    <row r="12" spans="1:10" ht="51.75" customHeight="1" thickBot="1">
      <c r="A12" s="4" t="s">
        <v>21</v>
      </c>
      <c r="B12" s="62" t="s">
        <v>22</v>
      </c>
      <c r="C12" s="3" t="s">
        <v>16</v>
      </c>
      <c r="D12" s="146" t="s">
        <v>23</v>
      </c>
      <c r="E12" s="147"/>
      <c r="F12" s="148"/>
      <c r="G12" s="72">
        <f>G13+G14+G20+G21+G22+G23+G24</f>
        <v>1047.42</v>
      </c>
      <c r="H12" s="96"/>
      <c r="J12" s="127">
        <f>G12-G32</f>
        <v>1047.42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8" t="s">
        <v>26</v>
      </c>
      <c r="E13" s="129"/>
      <c r="F13" s="133"/>
      <c r="G13" s="59">
        <v>0</v>
      </c>
      <c r="H13" s="5"/>
      <c r="L13" s="116">
        <f>G13+G14+G20+G21+G22+G23+G24-G32</f>
        <v>1047.42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8" t="s">
        <v>29</v>
      </c>
      <c r="E14" s="129"/>
      <c r="F14" s="133"/>
      <c r="G14" s="73">
        <f>1978.42+G32</f>
        <v>1978.42</v>
      </c>
      <c r="H14" s="5"/>
    </row>
    <row r="15" spans="1:8" ht="26.25" customHeight="1" thickBot="1">
      <c r="A15" s="4"/>
      <c r="B15" s="6"/>
      <c r="C15" s="3" t="s">
        <v>16</v>
      </c>
      <c r="D15" s="128" t="s">
        <v>149</v>
      </c>
      <c r="E15" s="129"/>
      <c r="F15" s="133"/>
      <c r="G15" s="74">
        <v>0</v>
      </c>
      <c r="H15" s="5"/>
    </row>
    <row r="16" spans="1:13" ht="13.5" customHeight="1" thickBot="1">
      <c r="A16" s="4"/>
      <c r="B16" s="6"/>
      <c r="C16" s="3" t="s">
        <v>16</v>
      </c>
      <c r="D16" s="128" t="s">
        <v>150</v>
      </c>
      <c r="E16" s="129"/>
      <c r="F16" s="133"/>
      <c r="G16" s="75">
        <v>0</v>
      </c>
      <c r="H16" s="43"/>
      <c r="M16" s="116">
        <f>G14+G31-G15</f>
        <v>1978.42</v>
      </c>
    </row>
    <row r="17" spans="1:8" ht="13.5" customHeight="1" thickBot="1">
      <c r="A17" s="4"/>
      <c r="B17" s="6"/>
      <c r="C17" s="3" t="s">
        <v>16</v>
      </c>
      <c r="D17" s="128" t="s">
        <v>151</v>
      </c>
      <c r="E17" s="129"/>
      <c r="F17" s="133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28" t="s">
        <v>18</v>
      </c>
      <c r="E18" s="129"/>
      <c r="F18" s="133"/>
      <c r="G18" s="13">
        <f>G10</f>
        <v>3764.11</v>
      </c>
      <c r="H18" s="41"/>
    </row>
    <row r="19" spans="1:8" ht="27" customHeight="1" thickBot="1">
      <c r="A19" s="4"/>
      <c r="B19" s="6"/>
      <c r="C19" s="3" t="s">
        <v>16</v>
      </c>
      <c r="D19" s="128" t="s">
        <v>55</v>
      </c>
      <c r="E19" s="129"/>
      <c r="F19" s="133"/>
      <c r="G19" s="61">
        <f>G18+G15-G17</f>
        <v>3764.11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4" t="s">
        <v>32</v>
      </c>
      <c r="E20" s="155"/>
      <c r="F20" s="156"/>
      <c r="G20" s="59">
        <v>3575.96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34" t="s">
        <v>144</v>
      </c>
      <c r="E21" s="135"/>
      <c r="F21" s="136"/>
      <c r="G21" s="58">
        <v>-4506.96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34" t="s">
        <v>145</v>
      </c>
      <c r="E22" s="135"/>
      <c r="F22" s="136"/>
      <c r="G22" s="58">
        <v>0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37" t="s">
        <v>146</v>
      </c>
      <c r="E23" s="138"/>
      <c r="F23" s="139"/>
      <c r="G23" s="58">
        <v>0</v>
      </c>
      <c r="H23" s="5"/>
    </row>
    <row r="24" spans="1:8" ht="35.25" customHeight="1" thickBot="1">
      <c r="A24" s="4" t="s">
        <v>42</v>
      </c>
      <c r="B24" s="29" t="s">
        <v>177</v>
      </c>
      <c r="C24" s="3" t="s">
        <v>16</v>
      </c>
      <c r="D24" s="137" t="s">
        <v>178</v>
      </c>
      <c r="E24" s="138"/>
      <c r="F24" s="139"/>
      <c r="G24" s="58">
        <v>0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4" t="s">
        <v>35</v>
      </c>
      <c r="E25" s="135"/>
      <c r="F25" s="136"/>
      <c r="G25" s="70">
        <f>G26+G33</f>
        <v>0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6" t="s">
        <v>38</v>
      </c>
      <c r="E26" s="147"/>
      <c r="F26" s="148"/>
      <c r="G26" s="65">
        <v>0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8" t="s">
        <v>41</v>
      </c>
      <c r="E27" s="129"/>
      <c r="F27" s="13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8" t="s">
        <v>44</v>
      </c>
      <c r="E28" s="129"/>
      <c r="F28" s="133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8" t="s">
        <v>47</v>
      </c>
      <c r="E29" s="129"/>
      <c r="F29" s="133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8"/>
      <c r="E30" s="129"/>
      <c r="F30" s="133"/>
      <c r="G30" s="89"/>
      <c r="H30" s="66"/>
      <c r="I30" s="63"/>
    </row>
    <row r="31" spans="1:9" ht="13.5" customHeight="1" thickBot="1">
      <c r="A31" s="4"/>
      <c r="B31" s="12"/>
      <c r="C31" s="3"/>
      <c r="D31" s="128" t="s">
        <v>162</v>
      </c>
      <c r="E31" s="129"/>
      <c r="F31" s="129"/>
      <c r="G31" s="68"/>
      <c r="H31" s="124"/>
      <c r="I31" s="63"/>
    </row>
    <row r="32" spans="1:9" ht="13.5" customHeight="1" thickBot="1">
      <c r="A32" s="4"/>
      <c r="B32" s="12"/>
      <c r="C32" s="3"/>
      <c r="D32" s="128" t="s">
        <v>182</v>
      </c>
      <c r="E32" s="129"/>
      <c r="F32" s="129"/>
      <c r="G32" s="68"/>
      <c r="H32" s="67"/>
      <c r="I32" s="63"/>
    </row>
    <row r="33" spans="1:10" ht="13.5" customHeight="1" thickBot="1">
      <c r="A33" s="4"/>
      <c r="B33" s="12"/>
      <c r="C33" s="3"/>
      <c r="D33" s="128" t="s">
        <v>163</v>
      </c>
      <c r="E33" s="129"/>
      <c r="F33" s="129"/>
      <c r="G33" s="68"/>
      <c r="H33" s="67"/>
      <c r="I33" s="76"/>
      <c r="J33" t="s">
        <v>161</v>
      </c>
    </row>
    <row r="34" spans="1:9" ht="13.5" customHeight="1" thickBot="1">
      <c r="A34" s="4"/>
      <c r="B34" s="12"/>
      <c r="C34" s="3"/>
      <c r="D34" s="128" t="s">
        <v>174</v>
      </c>
      <c r="E34" s="129"/>
      <c r="F34" s="150"/>
      <c r="G34" s="69"/>
      <c r="H34" s="67"/>
      <c r="I34" s="76"/>
    </row>
    <row r="35" spans="1:9" ht="13.5" customHeight="1" thickBot="1">
      <c r="A35" s="4"/>
      <c r="B35" s="12"/>
      <c r="C35" s="3"/>
      <c r="D35" s="128" t="s">
        <v>165</v>
      </c>
      <c r="E35" s="129"/>
      <c r="F35" s="129"/>
      <c r="G35" s="69"/>
      <c r="H35" s="67"/>
      <c r="I35" s="63"/>
    </row>
    <row r="36" spans="1:9" ht="13.5" customHeight="1" thickBot="1">
      <c r="A36" s="4"/>
      <c r="B36" s="12"/>
      <c r="C36" s="3"/>
      <c r="D36" s="128" t="s">
        <v>164</v>
      </c>
      <c r="E36" s="129"/>
      <c r="F36" s="129"/>
      <c r="G36" s="95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28" t="s">
        <v>183</v>
      </c>
      <c r="E37" s="129"/>
      <c r="F37" s="129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8" t="s">
        <v>51</v>
      </c>
      <c r="E38" s="129"/>
      <c r="F38" s="133"/>
      <c r="G38" s="60">
        <f>G25+G40</f>
        <v>3764.11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8" t="s">
        <v>53</v>
      </c>
      <c r="E39" s="129"/>
      <c r="F39" s="133"/>
      <c r="G39" s="11">
        <v>0</v>
      </c>
      <c r="H39" s="96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28" t="s">
        <v>55</v>
      </c>
      <c r="E40" s="129"/>
      <c r="F40" s="133"/>
      <c r="G40" s="61">
        <f>G19</f>
        <v>3764.11</v>
      </c>
      <c r="H40" s="41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28" t="s">
        <v>57</v>
      </c>
      <c r="E41" s="129"/>
      <c r="F41" s="133"/>
      <c r="G41" s="44">
        <f>G11+G12+G31-G25</f>
        <v>20314.239999999998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44"/>
      <c r="G42" s="143"/>
      <c r="H42" s="145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9" t="s">
        <v>133</v>
      </c>
      <c r="G43" s="40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2" t="s">
        <v>153</v>
      </c>
      <c r="E44" s="46">
        <v>2.13</v>
      </c>
      <c r="F44" s="53" t="s">
        <v>136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5" t="s">
        <v>154</v>
      </c>
      <c r="E45" s="87">
        <v>4.07</v>
      </c>
      <c r="F45" s="53" t="s">
        <v>136</v>
      </c>
      <c r="G45" s="54">
        <v>3848006622</v>
      </c>
      <c r="H45" s="55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5" t="s">
        <v>132</v>
      </c>
      <c r="E46" s="46">
        <v>3.85</v>
      </c>
      <c r="F46" s="64" t="s">
        <v>134</v>
      </c>
      <c r="G46" s="54">
        <v>3848000155</v>
      </c>
      <c r="H46" s="55">
        <f>G20</f>
        <v>3575.96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5" t="s">
        <v>132</v>
      </c>
      <c r="E47" s="46">
        <v>3.25</v>
      </c>
      <c r="F47" s="64" t="s">
        <v>135</v>
      </c>
      <c r="G47" s="54">
        <v>3837003965</v>
      </c>
      <c r="H47" s="55">
        <f>G21</f>
        <v>-4506.96</v>
      </c>
    </row>
    <row r="48" spans="1:8" ht="68.25" thickBot="1">
      <c r="A48" s="14">
        <v>5</v>
      </c>
      <c r="B48" s="4" t="s">
        <v>127</v>
      </c>
      <c r="C48" s="3" t="s">
        <v>126</v>
      </c>
      <c r="D48" s="52" t="s">
        <v>153</v>
      </c>
      <c r="E48" s="46">
        <v>0.82</v>
      </c>
      <c r="F48" s="53" t="s">
        <v>136</v>
      </c>
      <c r="G48" s="54">
        <v>3848006622</v>
      </c>
      <c r="H48" s="55">
        <f>G22</f>
        <v>0</v>
      </c>
    </row>
    <row r="49" spans="1:8" ht="68.25" thickBot="1">
      <c r="A49" s="14">
        <v>6</v>
      </c>
      <c r="B49" s="15" t="s">
        <v>128</v>
      </c>
      <c r="C49" s="3" t="s">
        <v>126</v>
      </c>
      <c r="D49" s="52" t="s">
        <v>153</v>
      </c>
      <c r="E49" s="46">
        <v>6.37</v>
      </c>
      <c r="F49" s="56" t="s">
        <v>136</v>
      </c>
      <c r="G49" s="54">
        <v>3848006622</v>
      </c>
      <c r="H49" s="55">
        <f>G23</f>
        <v>0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153"/>
      <c r="G50" s="133"/>
      <c r="H50" s="55">
        <f>SUM(H44:H49)</f>
        <v>-931</v>
      </c>
    </row>
    <row r="51" spans="1:8" ht="19.5" customHeight="1" thickBot="1">
      <c r="A51" s="142" t="s">
        <v>64</v>
      </c>
      <c r="B51" s="143"/>
      <c r="C51" s="143"/>
      <c r="D51" s="143"/>
      <c r="E51" s="143"/>
      <c r="F51" s="143"/>
      <c r="G51" s="143"/>
      <c r="H51" s="149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51" t="s">
        <v>138</v>
      </c>
      <c r="E52" s="152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51" t="s">
        <v>69</v>
      </c>
      <c r="E53" s="152"/>
      <c r="F53" s="103">
        <v>0</v>
      </c>
      <c r="G53" s="101"/>
      <c r="H53" s="104"/>
    </row>
    <row r="54" spans="1:8" ht="41.25" customHeight="1" thickBot="1">
      <c r="A54" s="101" t="s">
        <v>179</v>
      </c>
      <c r="B54" s="101" t="s">
        <v>70</v>
      </c>
      <c r="C54" s="102" t="s">
        <v>67</v>
      </c>
      <c r="D54" s="151" t="s">
        <v>70</v>
      </c>
      <c r="E54" s="152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51" t="s">
        <v>72</v>
      </c>
      <c r="E55" s="152"/>
      <c r="F55" s="103">
        <v>0</v>
      </c>
      <c r="G55" s="101"/>
      <c r="H55" s="104"/>
    </row>
    <row r="56" spans="1:8" ht="18.75" customHeight="1" thickBot="1">
      <c r="A56" s="190" t="s">
        <v>73</v>
      </c>
      <c r="B56" s="191"/>
      <c r="C56" s="191"/>
      <c r="D56" s="191"/>
      <c r="E56" s="191"/>
      <c r="F56" s="191"/>
      <c r="G56" s="191"/>
      <c r="H56" s="192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40" t="s">
        <v>15</v>
      </c>
      <c r="E57" s="141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40" t="s">
        <v>18</v>
      </c>
      <c r="E58" s="141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40" t="s">
        <v>20</v>
      </c>
      <c r="E59" s="141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40" t="s">
        <v>53</v>
      </c>
      <c r="E60" s="141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40" t="s">
        <v>55</v>
      </c>
      <c r="E61" s="141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93" t="s">
        <v>57</v>
      </c>
      <c r="E62" s="194"/>
      <c r="F62" s="51">
        <f>D69+E69+F69+G69+H69</f>
        <v>2634.77</v>
      </c>
      <c r="G62" s="47"/>
      <c r="H62" s="49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185</v>
      </c>
      <c r="E64" s="119"/>
      <c r="F64" s="120"/>
      <c r="G64" s="121"/>
      <c r="H64" s="110" t="s">
        <v>181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186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D67/557.76</f>
        <v>4.7238417957544465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125">
        <v>2634.77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125">
        <v>0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2634.77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26">
        <f>D67</f>
        <v>2634.77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99" t="s">
        <v>140</v>
      </c>
      <c r="E72" s="200"/>
      <c r="F72" s="200"/>
      <c r="G72" s="200"/>
      <c r="H72" s="201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95" t="s">
        <v>140</v>
      </c>
      <c r="E73" s="196"/>
      <c r="F73" s="196"/>
      <c r="G73" s="196"/>
      <c r="H73" s="197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42" t="s">
        <v>100</v>
      </c>
      <c r="B75" s="143"/>
      <c r="C75" s="143"/>
      <c r="D75" s="143"/>
      <c r="E75" s="143"/>
      <c r="F75" s="143"/>
      <c r="G75" s="143"/>
      <c r="H75" s="149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30"/>
      <c r="F76" s="131"/>
      <c r="G76" s="132"/>
      <c r="H76" s="94"/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30"/>
      <c r="F77" s="131"/>
      <c r="G77" s="132"/>
      <c r="H77" s="94"/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30"/>
      <c r="F78" s="131"/>
      <c r="G78" s="132"/>
      <c r="H78" s="94"/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70"/>
      <c r="F79" s="171"/>
      <c r="G79" s="172"/>
      <c r="H79" s="94"/>
    </row>
    <row r="80" spans="1:8" ht="25.5" customHeight="1" thickBot="1">
      <c r="A80" s="142" t="s">
        <v>106</v>
      </c>
      <c r="B80" s="143"/>
      <c r="C80" s="143"/>
      <c r="D80" s="143"/>
      <c r="E80" s="143"/>
      <c r="F80" s="143"/>
      <c r="G80" s="143"/>
      <c r="H80" s="149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60">
        <v>1</v>
      </c>
      <c r="F81" s="161"/>
      <c r="G81" s="162"/>
      <c r="H81" s="113">
        <v>1</v>
      </c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63"/>
      <c r="F82" s="164"/>
      <c r="G82" s="165"/>
      <c r="H82" s="114"/>
    </row>
    <row r="83" spans="1:8" ht="59.25" customHeight="1" thickBot="1">
      <c r="A83" s="4" t="s">
        <v>180</v>
      </c>
      <c r="B83" s="111" t="s">
        <v>112</v>
      </c>
      <c r="C83" s="112" t="s">
        <v>16</v>
      </c>
      <c r="D83" s="115" t="s">
        <v>112</v>
      </c>
      <c r="E83" s="167" t="s">
        <v>155</v>
      </c>
      <c r="F83" s="168"/>
      <c r="G83" s="168"/>
      <c r="H83" s="169"/>
    </row>
    <row r="84" ht="12.75">
      <c r="A84" s="1"/>
    </row>
    <row r="85" ht="12.75">
      <c r="A85" s="1"/>
    </row>
    <row r="86" spans="1:8" ht="38.25" customHeight="1">
      <c r="A86" s="166" t="s">
        <v>160</v>
      </c>
      <c r="B86" s="166"/>
      <c r="C86" s="166"/>
      <c r="D86" s="166"/>
      <c r="E86" s="166"/>
      <c r="F86" s="166"/>
      <c r="G86" s="166"/>
      <c r="H86" s="166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57" t="s">
        <v>114</v>
      </c>
      <c r="D89" s="158"/>
      <c r="E89" s="159"/>
    </row>
    <row r="90" spans="1:5" ht="18.75" customHeight="1" thickBot="1">
      <c r="A90" s="25">
        <v>2</v>
      </c>
      <c r="B90" s="4" t="s">
        <v>115</v>
      </c>
      <c r="C90" s="157" t="s">
        <v>116</v>
      </c>
      <c r="D90" s="158"/>
      <c r="E90" s="159"/>
    </row>
    <row r="91" spans="1:5" ht="16.5" customHeight="1" thickBot="1">
      <c r="A91" s="25">
        <v>3</v>
      </c>
      <c r="B91" s="4" t="s">
        <v>117</v>
      </c>
      <c r="C91" s="157" t="s">
        <v>118</v>
      </c>
      <c r="D91" s="158"/>
      <c r="E91" s="159"/>
    </row>
    <row r="92" spans="1:5" ht="13.5" thickBot="1">
      <c r="A92" s="25">
        <v>4</v>
      </c>
      <c r="B92" s="4" t="s">
        <v>16</v>
      </c>
      <c r="C92" s="157" t="s">
        <v>119</v>
      </c>
      <c r="D92" s="158"/>
      <c r="E92" s="159"/>
    </row>
    <row r="93" spans="1:5" ht="24" customHeight="1" thickBot="1">
      <c r="A93" s="25">
        <v>5</v>
      </c>
      <c r="B93" s="4" t="s">
        <v>85</v>
      </c>
      <c r="C93" s="157" t="s">
        <v>120</v>
      </c>
      <c r="D93" s="158"/>
      <c r="E93" s="159"/>
    </row>
    <row r="94" spans="1:5" ht="21" customHeight="1" thickBot="1">
      <c r="A94" s="26">
        <v>6</v>
      </c>
      <c r="B94" s="27" t="s">
        <v>121</v>
      </c>
      <c r="C94" s="157" t="s">
        <v>122</v>
      </c>
      <c r="D94" s="158"/>
      <c r="E94" s="159"/>
    </row>
    <row r="96" spans="2:3" ht="15">
      <c r="B96" s="198" t="s">
        <v>166</v>
      </c>
      <c r="C96" s="198"/>
    </row>
    <row r="97" spans="2:6" ht="60">
      <c r="B97" s="80" t="s">
        <v>167</v>
      </c>
      <c r="C97" s="81" t="s">
        <v>176</v>
      </c>
      <c r="D97" s="83" t="s">
        <v>184</v>
      </c>
      <c r="E97" s="82" t="s">
        <v>175</v>
      </c>
      <c r="F97" s="84" t="s">
        <v>168</v>
      </c>
    </row>
    <row r="98" spans="2:6" ht="22.5">
      <c r="B98" s="85" t="s">
        <v>169</v>
      </c>
      <c r="C98" s="78">
        <v>0</v>
      </c>
      <c r="D98" s="118"/>
      <c r="E98" s="86"/>
      <c r="F98" s="86">
        <f>C98+D98-E98</f>
        <v>0</v>
      </c>
    </row>
    <row r="99" spans="2:6" ht="22.5">
      <c r="B99" s="85" t="s">
        <v>170</v>
      </c>
      <c r="C99" s="78">
        <v>0</v>
      </c>
      <c r="D99" s="118"/>
      <c r="E99" s="86"/>
      <c r="F99" s="86">
        <f>C99+D99-E99</f>
        <v>0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1:H51"/>
    <mergeCell ref="D34:F34"/>
    <mergeCell ref="D61:E61"/>
    <mergeCell ref="D57:E57"/>
    <mergeCell ref="D54:E54"/>
    <mergeCell ref="D52:E52"/>
    <mergeCell ref="F50:G50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2020-03-17T05:05:32Z</dcterms:modified>
  <cp:category/>
  <cp:version/>
  <cp:contentType/>
  <cp:contentStatus/>
</cp:coreProperties>
</file>