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<sst xmlns="http://schemas.openxmlformats.org/spreadsheetml/2006/main" count="293" uniqueCount="189">
  <si>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</si>
  <si>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</si>
  <si>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</si>
  <si>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</si>
  <si>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</si>
  <si>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</si>
  <si>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</si>
  <si>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</si>
  <si>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</si>
  <si>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</si>
  <si>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</si>
  <si>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</si>
  <si>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</si>
  <si>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</si>
  <si>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</si>
  <si>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</si>
  <si>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</si>
  <si>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</si>
  <si>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</si>
  <si>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</si>
  <si>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</si>
  <si>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</si>
  <si>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</si>
  <si>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</si>
  <si>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</si>
  <si>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</si>
  <si>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</si>
  <si>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</si>
  <si>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</si>
  <si>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</si>
  <si>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</si>
  <si>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</si>
  <si>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</si>
  <si>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</si>
  <si>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</si>
  <si>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</si>
  <si>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</si>
  <si>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</si>
  <si>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</si>
  <si>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</si>
  <si>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</si>
  <si>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</si>
  <si>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</si>
  <si>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</si>
  <si>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</si>
  <si>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</si>
  <si>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</si>
  <si>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</si>
  <si>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</si>
  <si>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</si>
  <si>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</si>
  <si>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</si>
  <si>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</si>
  <si>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</si>
  <si>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</si>
  <si>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</si>
  <si>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</si>
  <si>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</si>
  <si>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</si>
  <si>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</si>
  <si>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</si>
  <si>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</si>
  <si>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</si>
  <si>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</si>
  <si>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</si>
  <si>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</si>
  <si>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</si>
  <si>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</si>
  <si>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</si>
  <si>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</si>
  <si>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</si>
  <si>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</si>
  <si>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</si>
  <si>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</si>
  <si>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</si>
  <si>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</si>
  <si>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</si>
  <si>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</si>
  <si>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</si>
  <si>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</si>
  <si>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</si>
  <si>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</si>
  <si>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</si>
  <si>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</si>
  <si>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</si>
  <si>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</si>
  <si>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</si>
  <si>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</si>
  <si>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</si>
  <si>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</si>
  <si>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</si>
  <si>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</si>
  <si>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</si>
  <si>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</si>
  <si>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</si>
  <si>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</si>
  <si>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</si>
  <si>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</si>
  <si>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</si>
  <si>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</si>
  <si>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</si>
  <si>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</si>
  <si>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</si>
  <si>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</si>
  <si>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</si>
  <si>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</si>
  <si>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</si>
  <si>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</si>
  <si>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</si>
  <si>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</si>
  <si>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</si>
  <si>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</si>
  <si>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</si>
  <si>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</si>
  <si>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</si>
  <si>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</si>
  <si>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</si>
  <si>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</si>
  <si>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</si>
  <si>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</si>
  <si>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</si>
  <si>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</si>
  <si>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</si>
  <si>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</si>
  <si>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</si>
  <si>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</si>
  <si>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</si>
  <si>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</si>
  <si>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</si>
  <si>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</si>
  <si>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</si>
  <si>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</si>
  <si>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</si>
  <si>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</si>
  <si>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</si>
  <si>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</si>
  <si>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</si>
  <si>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</si>
  <si>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</si>
  <si>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</si>
  <si>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</si>
  <si>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</si>
  <si>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</si>
  <si>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</si>
  <si>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</si>
  <si>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</si>
  <si>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</si>
  <si>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</si>
  <si>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</si>
  <si>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</si>
  <si>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</si>
  <si>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</si>
  <si>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</si>
  <si>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</si>
  <si>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</si>
  <si>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</si>
  <si>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</si>
  <si>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</si>
  <si>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</si>
  <si>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</si>
  <si>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</si>
  <si>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</si>
  <si>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</si>
  <si>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</si>
  <si>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</si>
  <si>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</si>
  <si>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</si>
  <si>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</si>
  <si>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</si>
  <si>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</si>
  <si>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</si>
  <si>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</si>
  <si>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</si>
  <si>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</si>
  <si>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</si>
  <si>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</si>
  <si>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</si>
  <si>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</si>
  <si>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</si>
  <si>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</si>
  <si>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</si>
  <si>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</si>
  <si>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д.56 А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</si>
  <si>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</si>
  <si>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</si>
  <si>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</si>
  <si>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</si>
  <si>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кв.3,7,1520,21,22,23,24,26,28,31</t>
  </si>
  <si>
    <t>с 1 по 31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</si>
</sst>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0">
      <selection activeCell="L74" sqref="L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182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30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9" t="s">
        <v>0</v>
      </c>
      <c r="B8" s="38" t="s">
        <v>1</v>
      </c>
      <c r="C8" s="40" t="s">
        <v>2</v>
      </c>
      <c r="D8" s="167" t="s">
        <v>3</v>
      </c>
      <c r="E8" s="168"/>
      <c r="F8" s="169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2">
        <v>32692.32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89">
        <v>149749.57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2" t="s">
        <v>23</v>
      </c>
      <c r="E12" s="133"/>
      <c r="F12" s="134"/>
      <c r="G12" s="90">
        <f>G13+G14+G20+G21+G22+G23</f>
        <v>244812.73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28"/>
      <c r="G13" s="64">
        <v>18491.24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28"/>
      <c r="G14" s="91">
        <v>29360.76</v>
      </c>
      <c r="H14" s="5"/>
    </row>
    <row r="15" spans="1:8" ht="26.25" customHeight="1" thickBot="1">
      <c r="A15" s="4"/>
      <c r="B15" s="6"/>
      <c r="C15" s="3" t="s">
        <v>16</v>
      </c>
      <c r="D15" s="126" t="s">
        <v>156</v>
      </c>
      <c r="E15" s="127"/>
      <c r="F15" s="128"/>
      <c r="G15" s="92">
        <v>28991.46</v>
      </c>
      <c r="H15" s="5"/>
    </row>
    <row r="16" spans="1:8" ht="13.5" customHeight="1" thickBot="1">
      <c r="A16" s="4"/>
      <c r="B16" s="6"/>
      <c r="C16" s="3" t="s">
        <v>16</v>
      </c>
      <c r="D16" s="126" t="s">
        <v>157</v>
      </c>
      <c r="E16" s="127"/>
      <c r="F16" s="128"/>
      <c r="G16" s="93">
        <v>21101.86</v>
      </c>
      <c r="H16" s="48"/>
    </row>
    <row r="17" spans="1:8" ht="13.5" customHeight="1" thickBot="1">
      <c r="A17" s="4"/>
      <c r="B17" s="6"/>
      <c r="C17" s="3" t="s">
        <v>16</v>
      </c>
      <c r="D17" s="126" t="s">
        <v>158</v>
      </c>
      <c r="E17" s="127"/>
      <c r="F17" s="128"/>
      <c r="G17" s="62">
        <v>9784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28"/>
      <c r="G18" s="14">
        <f>G10</f>
        <v>32692.32</v>
      </c>
      <c r="H18" s="5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28"/>
      <c r="G19" s="72">
        <f>G18+G15-G17</f>
        <v>51899.78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5" t="s">
        <v>32</v>
      </c>
      <c r="E20" s="136"/>
      <c r="F20" s="137"/>
      <c r="G20" s="64">
        <f>53070.48</f>
        <v>53070.48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29" t="s">
        <v>151</v>
      </c>
      <c r="E21" s="130"/>
      <c r="F21" s="131"/>
      <c r="G21" s="63">
        <v>44779.84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29" t="s">
        <v>152</v>
      </c>
      <c r="E22" s="130"/>
      <c r="F22" s="131"/>
      <c r="G22" s="63">
        <v>11303.53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3" t="s">
        <v>153</v>
      </c>
      <c r="E23" s="144"/>
      <c r="F23" s="145"/>
      <c r="G23" s="63">
        <v>87806.88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29" t="s">
        <v>35</v>
      </c>
      <c r="E24" s="130"/>
      <c r="F24" s="131"/>
      <c r="G24" s="86">
        <f>G25+G26+G27+G28+G29+G30</f>
        <v>229229.16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2" t="s">
        <v>38</v>
      </c>
      <c r="E25" s="133"/>
      <c r="F25" s="134"/>
      <c r="G25" s="81">
        <v>229229.16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6" t="s">
        <v>41</v>
      </c>
      <c r="E26" s="127"/>
      <c r="F26" s="128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6" t="s">
        <v>44</v>
      </c>
      <c r="E27" s="127"/>
      <c r="F27" s="128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6" t="s">
        <v>47</v>
      </c>
      <c r="E28" s="127"/>
      <c r="F28" s="128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6" t="s">
        <v>124</v>
      </c>
      <c r="E29" s="127"/>
      <c r="F29" s="128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26" t="s">
        <v>166</v>
      </c>
      <c r="E30" s="127"/>
      <c r="F30" s="12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26" t="s">
        <v>174</v>
      </c>
      <c r="E31" s="127"/>
      <c r="F31" s="12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6" t="s">
        <v>175</v>
      </c>
      <c r="E32" s="127"/>
      <c r="F32" s="12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6" t="s">
        <v>177</v>
      </c>
      <c r="E33" s="127"/>
      <c r="F33" s="12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6" t="s">
        <v>176</v>
      </c>
      <c r="E34" s="127"/>
      <c r="F34" s="12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6" t="s">
        <v>51</v>
      </c>
      <c r="E35" s="127"/>
      <c r="F35" s="128"/>
      <c r="G35" s="65">
        <f>G24+G10</f>
        <v>261921.48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6" t="s">
        <v>53</v>
      </c>
      <c r="E36" s="127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6" t="s">
        <v>55</v>
      </c>
      <c r="E37" s="127"/>
      <c r="F37" s="128"/>
      <c r="G37" s="72">
        <f>G19</f>
        <v>51899.78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6" t="s">
        <v>57</v>
      </c>
      <c r="E38" s="127"/>
      <c r="F38" s="128"/>
      <c r="G38" s="87">
        <f>G11+G12-G24</f>
        <v>165333.14000000004</v>
      </c>
      <c r="H38" s="48"/>
    </row>
    <row r="39" spans="1:8" ht="38.25" customHeight="1" thickBot="1">
      <c r="A39" s="152" t="s">
        <v>58</v>
      </c>
      <c r="B39" s="153"/>
      <c r="C39" s="153"/>
      <c r="D39" s="153"/>
      <c r="E39" s="153"/>
      <c r="F39" s="172"/>
      <c r="G39" s="153"/>
      <c r="H39" s="17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9784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1.34</v>
      </c>
      <c r="F42" s="79" t="s">
        <v>136</v>
      </c>
      <c r="G42" s="59">
        <v>3810334293</v>
      </c>
      <c r="H42" s="60">
        <f>G13</f>
        <v>18491.24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53070.48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44779.84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11303.53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87806.88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0"/>
      <c r="G47" s="128"/>
      <c r="H47" s="60">
        <f>SUM(H41:H46)</f>
        <v>225235.97</v>
      </c>
    </row>
    <row r="48" spans="1:8" ht="19.5" customHeight="1" thickBot="1">
      <c r="A48" s="152" t="s">
        <v>64</v>
      </c>
      <c r="B48" s="153"/>
      <c r="C48" s="153"/>
      <c r="D48" s="153"/>
      <c r="E48" s="153"/>
      <c r="F48" s="153"/>
      <c r="G48" s="153"/>
      <c r="H48" s="154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75" t="s">
        <v>74</v>
      </c>
      <c r="B53" s="176"/>
      <c r="C53" s="176"/>
      <c r="D53" s="176"/>
      <c r="E53" s="176"/>
      <c r="F53" s="176"/>
      <c r="G53" s="176"/>
      <c r="H53" s="177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1" t="s">
        <v>57</v>
      </c>
      <c r="E59" s="142"/>
      <c r="F59" s="56">
        <f>D66+E66+F66+G66+H66</f>
        <v>67122.69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150.40221159009909</v>
      </c>
      <c r="E63" s="75">
        <f>E64/140.38</f>
        <v>783.5934606069242</v>
      </c>
      <c r="F63" s="75">
        <f>F64/14.34</f>
        <v>1877.234309623431</v>
      </c>
      <c r="G63" s="76">
        <f>G64/22.34</f>
        <v>2496.0147717099376</v>
      </c>
      <c r="H63" s="77">
        <f>H64/0.99</f>
        <v>3711.5151515151515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246455.08</v>
      </c>
      <c r="E64" s="64">
        <v>110000.85</v>
      </c>
      <c r="F64" s="64">
        <v>26919.54</v>
      </c>
      <c r="G64" s="71">
        <v>55760.97</v>
      </c>
      <c r="H64" s="67">
        <v>3674.4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221027.31</v>
      </c>
      <c r="E65" s="64">
        <v>71893.15</v>
      </c>
      <c r="F65" s="64">
        <v>25921.58</v>
      </c>
      <c r="G65" s="68">
        <v>54726.54</v>
      </c>
      <c r="H65" s="68">
        <v>2119.57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25427.76999999999</v>
      </c>
      <c r="E66" s="75">
        <f>E64-E65</f>
        <v>38107.70000000001</v>
      </c>
      <c r="F66" s="75">
        <f>F64-F65</f>
        <v>997.9599999999991</v>
      </c>
      <c r="G66" s="77">
        <f>G64-G65</f>
        <v>1034.4300000000003</v>
      </c>
      <c r="H66" s="77">
        <f>H64-H65</f>
        <v>1554.83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246572.49</v>
      </c>
      <c r="E67" s="69">
        <v>153307.87</v>
      </c>
      <c r="F67" s="69">
        <v>31903.31</v>
      </c>
      <c r="G67" s="70">
        <v>69809.84</v>
      </c>
      <c r="H67" s="70">
        <v>3673.11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117.41000000000349</v>
      </c>
      <c r="E68" s="43">
        <f>E67-E64</f>
        <v>43307.01999999999</v>
      </c>
      <c r="F68" s="43">
        <f>F67-F64</f>
        <v>4983.77</v>
      </c>
      <c r="G68" s="43">
        <f>G67-G64</f>
        <v>14048.869999999995</v>
      </c>
      <c r="H68" s="43">
        <f>H67-H64</f>
        <v>-1.2899999999999636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6" t="s">
        <v>145</v>
      </c>
      <c r="E69" s="147"/>
      <c r="F69" s="147"/>
      <c r="G69" s="147"/>
      <c r="H69" s="14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9" t="s">
        <v>145</v>
      </c>
      <c r="E70" s="150"/>
      <c r="F70" s="150"/>
      <c r="G70" s="150"/>
      <c r="H70" s="151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2" t="s">
        <v>101</v>
      </c>
      <c r="B72" s="153"/>
      <c r="C72" s="153"/>
      <c r="D72" s="153"/>
      <c r="E72" s="153"/>
      <c r="F72" s="153"/>
      <c r="G72" s="153"/>
      <c r="H72" s="154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14" t="s">
        <v>188</v>
      </c>
      <c r="F73" s="115"/>
      <c r="G73" s="116"/>
      <c r="H73" s="102">
        <v>31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14"/>
      <c r="F74" s="115"/>
      <c r="G74" s="116"/>
      <c r="H74" s="102">
        <v>31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14"/>
      <c r="F75" s="115"/>
      <c r="G75" s="11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17"/>
      <c r="F76" s="118"/>
      <c r="G76" s="119"/>
      <c r="H76" s="102">
        <f>D68+E68+F68+G68+H68</f>
        <v>62455.77999999999</v>
      </c>
    </row>
    <row r="77" spans="1:8" ht="25.5" customHeight="1" thickBot="1">
      <c r="A77" s="152" t="s">
        <v>107</v>
      </c>
      <c r="B77" s="153"/>
      <c r="C77" s="153"/>
      <c r="D77" s="153"/>
      <c r="E77" s="153"/>
      <c r="F77" s="153"/>
      <c r="G77" s="153"/>
      <c r="H77" s="154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20" t="s">
        <v>187</v>
      </c>
      <c r="F78" s="121"/>
      <c r="G78" s="122"/>
      <c r="H78" s="105">
        <v>11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23"/>
      <c r="F79" s="124"/>
      <c r="G79" s="125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11" t="s">
        <v>167</v>
      </c>
      <c r="F80" s="112"/>
      <c r="G80" s="112"/>
      <c r="H80" s="113"/>
    </row>
    <row r="81" ht="12.75">
      <c r="A81" s="1"/>
    </row>
    <row r="82" ht="12.75">
      <c r="A82" s="1"/>
    </row>
    <row r="83" spans="1:8" ht="38.25" customHeight="1">
      <c r="A83" s="110" t="s">
        <v>172</v>
      </c>
      <c r="B83" s="110"/>
      <c r="C83" s="110"/>
      <c r="D83" s="110"/>
      <c r="E83" s="110"/>
      <c r="F83" s="110"/>
      <c r="G83" s="110"/>
      <c r="H83" s="11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8" t="s">
        <v>115</v>
      </c>
      <c r="D86" s="139"/>
      <c r="E86" s="140"/>
    </row>
    <row r="87" spans="1:5" ht="18.75" customHeight="1" thickBot="1">
      <c r="A87" s="28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8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8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8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29">
        <v>6</v>
      </c>
      <c r="B91" s="30" t="s">
        <v>122</v>
      </c>
      <c r="C91" s="138" t="s">
        <v>123</v>
      </c>
      <c r="D91" s="139"/>
      <c r="E91" s="140"/>
    </row>
    <row r="94" ht="12.75">
      <c r="B94" t="s">
        <v>178</v>
      </c>
    </row>
    <row r="95" spans="2:6" ht="72">
      <c r="B95" s="95" t="s">
        <v>179</v>
      </c>
      <c r="C95" s="96" t="s">
        <v>183</v>
      </c>
      <c r="D95" s="97" t="s">
        <v>180</v>
      </c>
      <c r="E95" s="97" t="s">
        <v>181</v>
      </c>
      <c r="F95" s="98" t="s">
        <v>184</v>
      </c>
    </row>
    <row r="96" spans="2:6" ht="12.75">
      <c r="B96" s="95" t="s">
        <v>185</v>
      </c>
      <c r="C96" s="94">
        <f>38.58</f>
        <v>38.58</v>
      </c>
      <c r="D96" s="94">
        <v>1814.4</v>
      </c>
      <c r="E96" s="94">
        <v>1414.18</v>
      </c>
      <c r="F96" s="99">
        <f>C96+E96</f>
        <v>1452.76</v>
      </c>
    </row>
    <row r="97" spans="2:6" ht="12.75">
      <c r="B97" s="95" t="s">
        <v>186</v>
      </c>
      <c r="C97" s="94">
        <f>33.76</f>
        <v>33.76</v>
      </c>
      <c r="D97" s="94">
        <v>2210.28</v>
      </c>
      <c r="E97" s="94">
        <v>1635.5</v>
      </c>
      <c r="F97" s="99">
        <f>C97+E97</f>
        <v>1669.26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2018-03-13T08:33:07Z</dcterms:modified>
  <cp:category/>
  <cp:version/>
  <cp:contentType/>
  <cp:contentStatus/>
</cp:coreProperties>
</file>