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'2.8.'!$A$1:$H$102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<sst xmlns="http://schemas.openxmlformats.org/spreadsheetml/2006/main" count="291" uniqueCount="186">
  <si>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</si>
  <si>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</si>
  <si>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</si>
  <si>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</si>
  <si>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</si>
  <si>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</si>
  <si>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</si>
  <si>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</si>
  <si>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</si>
  <si>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</si>
  <si>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</si>
  <si>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</si>
  <si>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</si>
  <si>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</si>
  <si>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</si>
  <si>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</si>
  <si>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</si>
  <si>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</si>
  <si>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</si>
  <si>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</si>
  <si>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</si>
  <si>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</si>
  <si>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</si>
  <si>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</si>
  <si>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</si>
  <si>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</si>
  <si>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</si>
  <si>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</si>
  <si>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</si>
  <si>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</si>
  <si>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</si>
  <si>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</si>
  <si>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</si>
  <si>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</si>
  <si>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</si>
  <si>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</si>
  <si>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</si>
  <si>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</si>
  <si>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</si>
  <si>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</si>
  <si>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</si>
  <si>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</si>
  <si>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</si>
  <si>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</si>
  <si>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</si>
  <si>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</si>
  <si>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</si>
  <si>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</si>
  <si>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</si>
  <si>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</si>
  <si>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</si>
  <si>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</si>
  <si>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</si>
  <si>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</si>
  <si>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</si>
  <si>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</si>
  <si>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</si>
  <si>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</si>
  <si>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</si>
  <si>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</si>
  <si>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</si>
  <si>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</si>
  <si>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</si>
  <si>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</si>
  <si>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</si>
  <si>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</si>
  <si>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</si>
  <si>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</si>
  <si>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</si>
  <si>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</si>
  <si>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</si>
  <si>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</si>
  <si>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</si>
  <si>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</si>
  <si>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</si>
  <si>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</si>
  <si>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</si>
  <si>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</si>
  <si>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</si>
  <si>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</si>
  <si>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</si>
  <si>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</si>
  <si>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</si>
  <si>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</si>
  <si>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</si>
  <si>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</si>
  <si>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</si>
  <si>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</si>
  <si>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</si>
  <si>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</si>
  <si>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</si>
  <si>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</si>
  <si>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</si>
  <si>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</si>
  <si>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</si>
  <si>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</si>
  <si>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</si>
  <si>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</si>
  <si>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</si>
  <si>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</si>
  <si>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</si>
  <si>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</si>
  <si>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</si>
  <si>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</si>
  <si>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</si>
  <si>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</si>
  <si>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</si>
  <si>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</si>
  <si>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</si>
  <si>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</si>
  <si>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</si>
  <si>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</si>
  <si>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</si>
  <si>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</si>
  <si>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</si>
  <si>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</si>
  <si>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</si>
  <si>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</si>
  <si>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</si>
  <si>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</si>
  <si>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</si>
  <si>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</si>
  <si>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</si>
  <si>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</si>
  <si>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</si>
  <si>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</si>
  <si>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</si>
  <si>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</si>
  <si>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</si>
  <si>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</si>
  <si>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</si>
  <si>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</si>
  <si>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</si>
  <si>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</si>
  <si>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</si>
  <si>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</si>
  <si>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</si>
  <si>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</si>
  <si>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</si>
  <si>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</si>
  <si>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</si>
  <si>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</si>
  <si>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</si>
  <si>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</si>
  <si>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</si>
  <si>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</si>
  <si>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</si>
  <si>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</si>
  <si>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</si>
  <si>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</si>
  <si>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</si>
  <si>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</si>
  <si>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</si>
  <si>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</si>
  <si>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</si>
  <si>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</si>
  <si>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</si>
  <si>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</si>
  <si>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</si>
  <si>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</si>
  <si>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</si>
  <si>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</si>
  <si>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</si>
  <si>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</si>
  <si>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</si>
  <si>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</si>
  <si>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</si>
  <si>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</si>
  <si>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</si>
  <si>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</si>
  <si>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</si>
  <si>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</si>
  <si>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</si>
  <si>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</si>
  <si>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</si>
  <si>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</si>
  <si>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</si>
  <si>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</si>
  <si>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ПЕРЕВАЛЬСКАЯ, д. 20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</si>
  <si>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</si>
  <si>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</si>
  <si>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</si>
  <si>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</si>
  <si>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</si>
  <si>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</si>
  <si>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1,2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</si>
</sst>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69">
      <selection activeCell="L73" sqref="L7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1" t="s">
        <v>178</v>
      </c>
      <c r="B1" s="111"/>
      <c r="C1" s="111"/>
      <c r="D1" s="111"/>
      <c r="E1" s="111"/>
      <c r="F1" s="111"/>
      <c r="G1" s="111"/>
      <c r="H1" s="11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1"/>
      <c r="E3" s="122"/>
      <c r="F3" s="12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2"/>
      <c r="E4" s="113"/>
      <c r="F4" s="114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5"/>
      <c r="E5" s="116"/>
      <c r="F5" s="117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8"/>
      <c r="E6" s="119"/>
      <c r="F6" s="120"/>
      <c r="G6" s="36">
        <v>42735</v>
      </c>
      <c r="H6" s="5"/>
    </row>
    <row r="7" spans="1:8" ht="38.25" customHeight="1" thickBot="1">
      <c r="A7" s="98" t="s">
        <v>13</v>
      </c>
      <c r="B7" s="99"/>
      <c r="C7" s="99"/>
      <c r="D7" s="100"/>
      <c r="E7" s="100"/>
      <c r="F7" s="100"/>
      <c r="G7" s="99"/>
      <c r="H7" s="101"/>
    </row>
    <row r="8" spans="1:8" ht="33" customHeight="1" thickBot="1">
      <c r="A8" s="40" t="s">
        <v>0</v>
      </c>
      <c r="B8" s="39" t="s">
        <v>1</v>
      </c>
      <c r="C8" s="41" t="s">
        <v>2</v>
      </c>
      <c r="D8" s="124" t="s">
        <v>3</v>
      </c>
      <c r="E8" s="125"/>
      <c r="F8" s="12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22"/>
      <c r="F9" s="14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22"/>
      <c r="F10" s="140"/>
      <c r="G10" s="63">
        <v>1854.85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22"/>
      <c r="F11" s="140"/>
      <c r="G11" s="90">
        <v>22800.34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4" t="s">
        <v>23</v>
      </c>
      <c r="E12" s="145"/>
      <c r="F12" s="146"/>
      <c r="G12" s="91">
        <f>G13+G14+G20+G21+G22+G23+G31</f>
        <v>9415.99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9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9"/>
      <c r="G14" s="92">
        <v>0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9"/>
      <c r="G15" s="93">
        <v>0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9"/>
      <c r="G16" s="94">
        <f>0+G14-G15</f>
        <v>0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9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9"/>
      <c r="G18" s="14">
        <f>G10</f>
        <v>1854.85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9"/>
      <c r="G19" s="73">
        <f>G18+G15-G17</f>
        <v>1854.85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65">
        <v>3617.52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9" t="s">
        <v>151</v>
      </c>
      <c r="E21" s="122"/>
      <c r="F21" s="140"/>
      <c r="G21" s="64">
        <v>2600.45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9" t="s">
        <v>152</v>
      </c>
      <c r="E22" s="122"/>
      <c r="F22" s="140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1" t="s">
        <v>153</v>
      </c>
      <c r="E23" s="142"/>
      <c r="F23" s="143"/>
      <c r="G23" s="64">
        <v>3198.02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9" t="s">
        <v>35</v>
      </c>
      <c r="E24" s="122"/>
      <c r="F24" s="140"/>
      <c r="G24" s="87">
        <f>G25+G26+G27+G28+G29+G30</f>
        <v>4051.03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4" t="s">
        <v>38</v>
      </c>
      <c r="E25" s="145"/>
      <c r="F25" s="146"/>
      <c r="G25" s="82">
        <v>4051.03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9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9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105"/>
      <c r="F30" s="10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105"/>
      <c r="F31" s="10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105"/>
      <c r="F32" s="10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105"/>
      <c r="F33" s="10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105"/>
      <c r="F34" s="10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105"/>
      <c r="F35" s="109"/>
      <c r="G35" s="66">
        <f>G24+G10</f>
        <v>5905.88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105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105"/>
      <c r="F37" s="109"/>
      <c r="G37" s="73">
        <f>G19</f>
        <v>1854.85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105"/>
      <c r="F38" s="109"/>
      <c r="G38" s="88">
        <f>G11+G12-G24</f>
        <v>28165.300000000003</v>
      </c>
      <c r="H38" s="49"/>
    </row>
    <row r="39" spans="1:8" ht="38.25" customHeight="1" thickBot="1">
      <c r="A39" s="102" t="s">
        <v>58</v>
      </c>
      <c r="B39" s="103"/>
      <c r="C39" s="103"/>
      <c r="D39" s="103"/>
      <c r="E39" s="103"/>
      <c r="F39" s="99"/>
      <c r="G39" s="103"/>
      <c r="H39" s="10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3617.52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2600.45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4.78</v>
      </c>
      <c r="F46" s="62" t="s">
        <v>139</v>
      </c>
      <c r="G46" s="60">
        <v>3848006622</v>
      </c>
      <c r="H46" s="61">
        <f>G23</f>
        <v>3198.02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7"/>
      <c r="G47" s="109"/>
      <c r="H47" s="61">
        <f>SUM(H41:H46)</f>
        <v>9415.99</v>
      </c>
    </row>
    <row r="48" spans="1:8" ht="19.5" customHeight="1" thickBot="1">
      <c r="A48" s="102" t="s">
        <v>64</v>
      </c>
      <c r="B48" s="103"/>
      <c r="C48" s="103"/>
      <c r="D48" s="103"/>
      <c r="E48" s="103"/>
      <c r="F48" s="103"/>
      <c r="G48" s="103"/>
      <c r="H48" s="11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06" t="s">
        <v>74</v>
      </c>
      <c r="B53" s="107"/>
      <c r="C53" s="107"/>
      <c r="D53" s="107"/>
      <c r="E53" s="107"/>
      <c r="F53" s="107"/>
      <c r="G53" s="107"/>
      <c r="H53" s="10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7" t="s">
        <v>57</v>
      </c>
      <c r="E59" s="138"/>
      <c r="F59" s="57">
        <f>D66+E66+F66+G66+H66</f>
        <v>19924.47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31.164876412570383</v>
      </c>
      <c r="E63" s="76">
        <f>E64/117.48</f>
        <v>59.76064010895472</v>
      </c>
      <c r="F63" s="76">
        <f>F64/12</f>
        <v>226.80999999999997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46827.72</v>
      </c>
      <c r="E64" s="65">
        <v>7020.68</v>
      </c>
      <c r="F64" s="65">
        <v>2721.72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32255.03</v>
      </c>
      <c r="E65" s="65">
        <v>4229.64</v>
      </c>
      <c r="F65" s="65">
        <v>160.98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14572.690000000002</v>
      </c>
      <c r="E66" s="76">
        <f>E64-E65</f>
        <v>2791.04</v>
      </c>
      <c r="F66" s="76">
        <f>F64-F65</f>
        <v>2560.74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46825.41</v>
      </c>
      <c r="E67" s="70">
        <v>6631.8</v>
      </c>
      <c r="F67" s="70">
        <v>2721.72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-2.3099999999976717</v>
      </c>
      <c r="E68" s="44">
        <f>E67-E64</f>
        <v>-388.8800000000001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1" t="s">
        <v>145</v>
      </c>
      <c r="E69" s="132"/>
      <c r="F69" s="132"/>
      <c r="G69" s="132"/>
      <c r="H69" s="13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4" t="s">
        <v>145</v>
      </c>
      <c r="E70" s="135"/>
      <c r="F70" s="135"/>
      <c r="G70" s="135"/>
      <c r="H70" s="13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2" t="s">
        <v>101</v>
      </c>
      <c r="B72" s="103"/>
      <c r="C72" s="103"/>
      <c r="D72" s="103"/>
      <c r="E72" s="103"/>
      <c r="F72" s="103"/>
      <c r="G72" s="103"/>
      <c r="H72" s="11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 t="s">
        <v>185</v>
      </c>
      <c r="F73" s="105"/>
      <c r="G73" s="109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105"/>
      <c r="G74" s="109"/>
      <c r="H74" s="26">
        <v>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105"/>
      <c r="G75" s="10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4"/>
      <c r="F76" s="135"/>
      <c r="G76" s="136"/>
      <c r="H76" s="26">
        <f>D68+E68+F68+G68+H68</f>
        <v>-391.1899999999978</v>
      </c>
    </row>
    <row r="77" spans="1:8" ht="25.5" customHeight="1" thickBot="1">
      <c r="A77" s="102" t="s">
        <v>107</v>
      </c>
      <c r="B77" s="103"/>
      <c r="C77" s="103"/>
      <c r="D77" s="103"/>
      <c r="E77" s="103"/>
      <c r="F77" s="103"/>
      <c r="G77" s="103"/>
      <c r="H77" s="11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0</v>
      </c>
      <c r="F78" s="105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4">
        <v>0</v>
      </c>
      <c r="F79" s="155"/>
      <c r="G79" s="15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1" t="s">
        <v>167</v>
      </c>
      <c r="F80" s="152"/>
      <c r="G80" s="152"/>
      <c r="H80" s="153"/>
    </row>
    <row r="81" ht="12.75">
      <c r="A81" s="1"/>
    </row>
    <row r="82" ht="12.75">
      <c r="A82" s="1"/>
    </row>
    <row r="83" spans="1:8" ht="38.25" customHeight="1">
      <c r="A83" s="150" t="s">
        <v>172</v>
      </c>
      <c r="B83" s="150"/>
      <c r="C83" s="150"/>
      <c r="D83" s="150"/>
      <c r="E83" s="150"/>
      <c r="F83" s="150"/>
      <c r="G83" s="150"/>
      <c r="H83" s="15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8" t="s">
        <v>115</v>
      </c>
      <c r="D86" s="129"/>
      <c r="E86" s="130"/>
    </row>
    <row r="87" spans="1:5" ht="18.75" customHeight="1" thickBot="1">
      <c r="A87" s="29">
        <v>2</v>
      </c>
      <c r="B87" s="4" t="s">
        <v>116</v>
      </c>
      <c r="C87" s="128" t="s">
        <v>117</v>
      </c>
      <c r="D87" s="129"/>
      <c r="E87" s="130"/>
    </row>
    <row r="88" spans="1:5" ht="16.5" customHeight="1" thickBot="1">
      <c r="A88" s="29">
        <v>3</v>
      </c>
      <c r="B88" s="4" t="s">
        <v>118</v>
      </c>
      <c r="C88" s="128" t="s">
        <v>119</v>
      </c>
      <c r="D88" s="129"/>
      <c r="E88" s="130"/>
    </row>
    <row r="89" spans="1:5" ht="13.5" thickBot="1">
      <c r="A89" s="29">
        <v>4</v>
      </c>
      <c r="B89" s="4" t="s">
        <v>16</v>
      </c>
      <c r="C89" s="128" t="s">
        <v>120</v>
      </c>
      <c r="D89" s="129"/>
      <c r="E89" s="130"/>
    </row>
    <row r="90" spans="1:5" ht="24" customHeight="1" thickBot="1">
      <c r="A90" s="29">
        <v>5</v>
      </c>
      <c r="B90" s="4" t="s">
        <v>86</v>
      </c>
      <c r="C90" s="128" t="s">
        <v>121</v>
      </c>
      <c r="D90" s="129"/>
      <c r="E90" s="130"/>
    </row>
    <row r="91" spans="1:5" ht="21" customHeight="1" thickBot="1">
      <c r="A91" s="30">
        <v>6</v>
      </c>
      <c r="B91" s="31" t="s">
        <v>122</v>
      </c>
      <c r="C91" s="128" t="s">
        <v>123</v>
      </c>
      <c r="D91" s="129"/>
      <c r="E91" s="130"/>
    </row>
    <row r="93" ht="12.75">
      <c r="B93" t="s">
        <v>179</v>
      </c>
    </row>
    <row r="94" spans="2:4" ht="12.75">
      <c r="B94" s="95" t="s">
        <v>180</v>
      </c>
      <c r="C94" s="95" t="s">
        <v>181</v>
      </c>
      <c r="D94" s="95" t="s">
        <v>182</v>
      </c>
    </row>
    <row r="95" spans="2:4" ht="12.75">
      <c r="B95" s="95" t="s">
        <v>183</v>
      </c>
      <c r="C95" s="95">
        <v>369.84</v>
      </c>
      <c r="D95" s="95">
        <v>184.92</v>
      </c>
    </row>
    <row r="96" spans="2:4" ht="12.75">
      <c r="B96" s="95" t="s">
        <v>184</v>
      </c>
      <c r="C96" s="95">
        <v>196.34</v>
      </c>
      <c r="D96" s="95">
        <v>98.17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2017-03-20T01:11:47Z</dcterms:modified>
  <cp:category/>
  <cp:version/>
  <cp:contentType/>
  <cp:contentStatus/>
</cp:coreProperties>
</file>