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<sst xmlns="http://schemas.openxmlformats.org/spreadsheetml/2006/main" count="284" uniqueCount="179">
  <si>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</si>
  <si>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</si>
  <si>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</si>
  <si>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</si>
  <si>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</si>
  <si>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</si>
  <si>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</si>
  <si>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</si>
  <si>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</si>
  <si>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</si>
  <si>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</si>
  <si>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</si>
  <si>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</si>
  <si>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</si>
  <si>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</si>
  <si>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</si>
  <si>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</si>
  <si>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</si>
  <si>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</si>
  <si>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</si>
  <si>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</si>
  <si>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</si>
  <si>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</si>
  <si>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</si>
  <si>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</si>
  <si>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</si>
  <si>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</si>
  <si>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</si>
  <si>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</si>
  <si>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</si>
  <si>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</si>
  <si>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</si>
  <si>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</si>
  <si>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</si>
  <si>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</si>
  <si>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</si>
  <si>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</si>
  <si>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</si>
  <si>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</si>
  <si>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</si>
  <si>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</si>
  <si>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</si>
  <si>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</si>
  <si>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</si>
  <si>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</si>
  <si>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</si>
  <si>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</si>
  <si>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</si>
  <si>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</si>
  <si>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</si>
  <si>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</si>
  <si>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</si>
  <si>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</si>
  <si>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</si>
  <si>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</si>
  <si>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</si>
  <si>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</si>
  <si>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</si>
  <si>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</si>
  <si>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</si>
  <si>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</si>
  <si>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</si>
  <si>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</si>
  <si>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</si>
  <si>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</si>
  <si>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</si>
  <si>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</si>
  <si>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</si>
  <si>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</si>
  <si>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</si>
  <si>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</si>
  <si>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</si>
  <si>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</si>
  <si>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</si>
  <si>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</si>
  <si>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</si>
  <si>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</si>
  <si>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</si>
  <si>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</si>
  <si>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</si>
  <si>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</si>
  <si>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</si>
  <si>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</si>
  <si>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</si>
  <si>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</si>
  <si>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</si>
  <si>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</si>
  <si>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</si>
  <si>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</si>
  <si>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</si>
  <si>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</si>
  <si>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</si>
  <si>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</si>
  <si>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</si>
  <si>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</si>
  <si>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</si>
  <si>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</si>
  <si>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</si>
  <si>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</si>
  <si>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</si>
  <si>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</si>
  <si>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</si>
  <si>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</si>
  <si>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</si>
  <si>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</si>
  <si>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</si>
  <si>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</si>
  <si>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</si>
  <si>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</si>
  <si>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</si>
  <si>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</si>
  <si>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</si>
  <si>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</si>
  <si>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</si>
  <si>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</si>
  <si>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</si>
  <si>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</si>
  <si>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</si>
  <si>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</si>
  <si>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</si>
  <si>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</si>
  <si>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</si>
  <si>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</si>
  <si>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</si>
  <si>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</si>
  <si>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</si>
  <si>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</si>
  <si>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</si>
  <si>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</si>
  <si>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</si>
  <si>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</si>
  <si>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</si>
  <si>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</si>
  <si>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</si>
  <si>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</si>
  <si>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</si>
  <si>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</si>
  <si>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</si>
  <si>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</si>
  <si>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</si>
  <si>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</si>
  <si>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</si>
  <si>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</si>
  <si>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</si>
  <si>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</si>
  <si>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</si>
  <si>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</si>
  <si>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</si>
  <si>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</si>
  <si>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</si>
  <si>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</si>
  <si>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</si>
  <si>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</si>
  <si>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</si>
  <si>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</si>
  <si>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</si>
  <si>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</si>
  <si>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</si>
  <si>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</si>
  <si>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</si>
  <si>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</si>
  <si>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</si>
  <si>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</si>
  <si>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</si>
  <si>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</si>
  <si>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</si>
  <si>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</si>
  <si>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</si>
  <si>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</si>
  <si>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</si>
  <si>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</si>
  <si>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</si>
  <si>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</si>
  <si>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</si>
  <si>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</si>
  <si>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</si>
  <si>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</si>
  <si>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</si>
  <si>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       по ул. Слюдяная д. 6 за 2016 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</si>
</sst>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0">
      <selection activeCell="F66" sqref="F6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178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11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42735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5" t="s">
        <v>3</v>
      </c>
      <c r="E8" s="146"/>
      <c r="F8" s="14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f>3222.61</f>
        <v>3222.61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90">
        <f>8240.18</f>
        <v>8240.18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3" t="s">
        <v>23</v>
      </c>
      <c r="E12" s="114"/>
      <c r="F12" s="11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1" t="s">
        <v>26</v>
      </c>
      <c r="E13" s="102"/>
      <c r="F13" s="103"/>
      <c r="G13" s="65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1" t="s">
        <v>29</v>
      </c>
      <c r="E14" s="102"/>
      <c r="F14" s="103"/>
      <c r="G14" s="92">
        <f>1845.1</f>
        <v>1845.1</v>
      </c>
      <c r="H14" s="5"/>
    </row>
    <row r="15" spans="1:8" ht="26.25" customHeight="1" thickBot="1">
      <c r="A15" s="4"/>
      <c r="B15" s="6"/>
      <c r="C15" s="3" t="s">
        <v>16</v>
      </c>
      <c r="D15" s="101" t="s">
        <v>156</v>
      </c>
      <c r="E15" s="102"/>
      <c r="F15" s="103"/>
      <c r="G15" s="93">
        <f>4470.24+26.35</f>
        <v>4496.59</v>
      </c>
      <c r="H15" s="5"/>
    </row>
    <row r="16" spans="1:8" ht="13.5" customHeight="1" thickBot="1">
      <c r="A16" s="4"/>
      <c r="B16" s="6"/>
      <c r="C16" s="3" t="s">
        <v>16</v>
      </c>
      <c r="D16" s="101" t="s">
        <v>157</v>
      </c>
      <c r="E16" s="102"/>
      <c r="F16" s="103"/>
      <c r="G16" s="94">
        <f>2280.87+52.5+1845.1-4470.24-26.35</f>
        <v>-318.12000000000046</v>
      </c>
      <c r="H16" s="49"/>
    </row>
    <row r="17" spans="1:8" ht="13.5" customHeight="1" thickBot="1">
      <c r="A17" s="4"/>
      <c r="B17" s="6"/>
      <c r="C17" s="3" t="s">
        <v>16</v>
      </c>
      <c r="D17" s="101" t="s">
        <v>158</v>
      </c>
      <c r="E17" s="102"/>
      <c r="F17" s="103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1" t="s">
        <v>18</v>
      </c>
      <c r="E18" s="102"/>
      <c r="F18" s="103"/>
      <c r="G18" s="14">
        <f>G10</f>
        <v>3222.61</v>
      </c>
      <c r="H18" s="5"/>
    </row>
    <row r="19" spans="1:8" ht="27" customHeight="1" thickBot="1">
      <c r="A19" s="4"/>
      <c r="B19" s="6"/>
      <c r="C19" s="3" t="s">
        <v>16</v>
      </c>
      <c r="D19" s="101" t="s">
        <v>55</v>
      </c>
      <c r="E19" s="102"/>
      <c r="F19" s="103"/>
      <c r="G19" s="73">
        <f>G18+G15-G17</f>
        <v>7719.200000000001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5">
        <f>3334.88</f>
        <v>3334.88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0" t="s">
        <v>151</v>
      </c>
      <c r="E21" s="111"/>
      <c r="F21" s="112"/>
      <c r="G21" s="64">
        <f>2871.2</f>
        <v>2871.2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0" t="s">
        <v>152</v>
      </c>
      <c r="E22" s="111"/>
      <c r="F22" s="112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0" t="s">
        <v>35</v>
      </c>
      <c r="E24" s="111"/>
      <c r="F24" s="112"/>
      <c r="G24" s="87">
        <f>G25+G26+G27+G28+G29+G30</f>
        <v>17024.8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82">
        <f>17024.8</f>
        <v>17024.8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1" t="s">
        <v>41</v>
      </c>
      <c r="E26" s="102"/>
      <c r="F26" s="10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1" t="s">
        <v>44</v>
      </c>
      <c r="E27" s="102"/>
      <c r="F27" s="103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1" t="s">
        <v>47</v>
      </c>
      <c r="E28" s="102"/>
      <c r="F28" s="103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1" t="s">
        <v>124</v>
      </c>
      <c r="E29" s="102"/>
      <c r="F29" s="103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1" t="s">
        <v>166</v>
      </c>
      <c r="E30" s="102"/>
      <c r="F30" s="102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1" t="s">
        <v>174</v>
      </c>
      <c r="E31" s="102"/>
      <c r="F31" s="102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1" t="s">
        <v>175</v>
      </c>
      <c r="E32" s="102"/>
      <c r="F32" s="102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1" t="s">
        <v>177</v>
      </c>
      <c r="E33" s="102"/>
      <c r="F33" s="102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1" t="s">
        <v>176</v>
      </c>
      <c r="E34" s="102"/>
      <c r="F34" s="102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1" t="s">
        <v>51</v>
      </c>
      <c r="E35" s="102"/>
      <c r="F35" s="103"/>
      <c r="G35" s="66">
        <f>G24+G10</f>
        <v>20247.41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1" t="s">
        <v>53</v>
      </c>
      <c r="E36" s="102"/>
      <c r="F36" s="103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1" t="s">
        <v>55</v>
      </c>
      <c r="E37" s="102"/>
      <c r="F37" s="103"/>
      <c r="G37" s="73">
        <f>G19</f>
        <v>7719.200000000001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1" t="s">
        <v>57</v>
      </c>
      <c r="E38" s="102"/>
      <c r="F38" s="103"/>
      <c r="G38" s="88">
        <f>G11+G12-G24</f>
        <v>-6195.239999999998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50"/>
      <c r="G39" s="131"/>
      <c r="H39" s="15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3334.88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2871.2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8"/>
      <c r="G47" s="103"/>
      <c r="H47" s="61">
        <f>SUM(H41:H46)</f>
        <v>6206.08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53" t="s">
        <v>74</v>
      </c>
      <c r="B53" s="154"/>
      <c r="C53" s="154"/>
      <c r="D53" s="154"/>
      <c r="E53" s="154"/>
      <c r="F53" s="154"/>
      <c r="G53" s="154"/>
      <c r="H53" s="15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-292.66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0</v>
      </c>
      <c r="F63" s="76">
        <f>F64/12</f>
        <v>30.555000000000003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f>366.66</f>
        <v>366.66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f>656.73+2.59</f>
        <v>659.32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-292.66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f>366.66+0</f>
        <v>366.66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145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4" t="s">
        <v>145</v>
      </c>
      <c r="E70" s="105"/>
      <c r="F70" s="105"/>
      <c r="G70" s="105"/>
      <c r="H70" s="10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1"/>
      <c r="F73" s="102"/>
      <c r="G73" s="103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1"/>
      <c r="F74" s="102"/>
      <c r="G74" s="103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1"/>
      <c r="F75" s="102"/>
      <c r="G75" s="103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4"/>
      <c r="F76" s="105"/>
      <c r="G76" s="106"/>
      <c r="H76" s="26">
        <f>D68+E68+F68+G68+H68</f>
        <v>0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1"/>
      <c r="F78" s="102"/>
      <c r="G78" s="103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7"/>
      <c r="F79" s="108"/>
      <c r="G79" s="10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98" t="s">
        <v>167</v>
      </c>
      <c r="F80" s="99"/>
      <c r="G80" s="99"/>
      <c r="H80" s="100"/>
    </row>
    <row r="81" ht="12.75">
      <c r="A81" s="1"/>
    </row>
    <row r="82" ht="12.75">
      <c r="A82" s="1"/>
    </row>
    <row r="83" spans="1:8" ht="38.25" customHeight="1">
      <c r="A83" s="97" t="s">
        <v>172</v>
      </c>
      <c r="B83" s="97"/>
      <c r="C83" s="97"/>
      <c r="D83" s="97"/>
      <c r="E83" s="97"/>
      <c r="F83" s="97"/>
      <c r="G83" s="97"/>
      <c r="H83" s="9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9" t="s">
        <v>115</v>
      </c>
      <c r="D86" s="120"/>
      <c r="E86" s="121"/>
    </row>
    <row r="87" spans="1:5" ht="18.75" customHeight="1" thickBot="1">
      <c r="A87" s="29">
        <v>2</v>
      </c>
      <c r="B87" s="4" t="s">
        <v>116</v>
      </c>
      <c r="C87" s="119" t="s">
        <v>117</v>
      </c>
      <c r="D87" s="120"/>
      <c r="E87" s="121"/>
    </row>
    <row r="88" spans="1:5" ht="16.5" customHeight="1" thickBot="1">
      <c r="A88" s="29">
        <v>3</v>
      </c>
      <c r="B88" s="4" t="s">
        <v>118</v>
      </c>
      <c r="C88" s="119" t="s">
        <v>119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120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121</v>
      </c>
      <c r="D90" s="120"/>
      <c r="E90" s="121"/>
    </row>
    <row r="91" spans="1:5" ht="21" customHeight="1" thickBot="1">
      <c r="A91" s="30">
        <v>6</v>
      </c>
      <c r="B91" s="31" t="s">
        <v>122</v>
      </c>
      <c r="C91" s="119" t="s">
        <v>123</v>
      </c>
      <c r="D91" s="120"/>
      <c r="E91" s="121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2017-03-15T01:41:00Z</dcterms:modified>
  <cp:category/>
  <cp:version/>
  <cp:contentType/>
  <cp:contentStatus/>
</cp:coreProperties>
</file>