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<sst xmlns="http://schemas.openxmlformats.org/spreadsheetml/2006/main" count="289" uniqueCount="186">
  <si>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</si>
  <si>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</si>
  <si>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</si>
  <si>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</si>
  <si>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</si>
  <si>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</si>
  <si>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</si>
  <si>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</si>
  <si>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</si>
  <si>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</si>
  <si>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</si>
  <si>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</si>
  <si>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</si>
  <si>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</si>
  <si>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</si>
  <si>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</si>
  <si>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</si>
  <si>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</si>
  <si>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</si>
  <si>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</si>
  <si>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</si>
  <si>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</si>
  <si>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</si>
  <si>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</si>
  <si>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</si>
  <si>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</si>
  <si>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</si>
  <si>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</si>
  <si>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</si>
  <si>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</si>
  <si>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</si>
  <si>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</si>
  <si>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</si>
  <si>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</si>
  <si>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</si>
  <si>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</si>
  <si>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</si>
  <si>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</si>
  <si>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</si>
  <si>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</si>
  <si>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</si>
  <si>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</si>
  <si>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</si>
  <si>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</si>
  <si>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</si>
  <si>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</si>
  <si>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</si>
  <si>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</si>
  <si>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</si>
  <si>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</si>
  <si>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</si>
  <si>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</si>
  <si>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</si>
  <si>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</si>
  <si>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</si>
  <si>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</si>
  <si>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</si>
  <si>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</si>
  <si>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</si>
  <si>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</si>
  <si>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</si>
  <si>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</si>
  <si>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</si>
  <si>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</si>
  <si>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</si>
  <si>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</si>
  <si>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</si>
  <si>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</si>
  <si>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</si>
  <si>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</si>
  <si>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</si>
  <si>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</si>
  <si>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</si>
  <si>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</si>
  <si>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</si>
  <si>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</si>
  <si>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</si>
  <si>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</si>
  <si>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</si>
  <si>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</si>
  <si>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</si>
  <si>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</si>
  <si>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</si>
  <si>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</si>
  <si>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</si>
  <si>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</si>
  <si>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</si>
  <si>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</si>
  <si>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</si>
  <si>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</si>
  <si>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</si>
  <si>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</si>
  <si>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</si>
  <si>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</si>
  <si>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</si>
  <si>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</si>
  <si>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</si>
  <si>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</si>
  <si>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</si>
  <si>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</si>
  <si>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</si>
  <si>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</si>
  <si>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</si>
  <si>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</si>
  <si>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</si>
  <si>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</si>
  <si>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</si>
  <si>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</si>
  <si>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</si>
  <si>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</si>
  <si>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</si>
  <si>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</si>
  <si>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</si>
  <si>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</si>
  <si>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</si>
  <si>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</si>
  <si>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</si>
  <si>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</si>
  <si>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</si>
  <si>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</si>
  <si>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</si>
  <si>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</si>
  <si>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</si>
  <si>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</si>
  <si>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</si>
  <si>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</si>
  <si>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</si>
  <si>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</si>
  <si>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</si>
  <si>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</si>
  <si>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</si>
  <si>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</si>
  <si>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</si>
  <si>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</si>
  <si>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</si>
  <si>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</si>
  <si>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</si>
  <si>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</si>
  <si>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</si>
  <si>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</si>
  <si>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</si>
  <si>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</si>
  <si>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</si>
  <si>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</si>
  <si>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</si>
  <si>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</si>
  <si>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</si>
  <si>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</si>
  <si>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</si>
  <si>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</si>
  <si>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</si>
  <si>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</si>
  <si>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</si>
  <si>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</si>
  <si>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</si>
  <si>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</si>
  <si>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</si>
  <si>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</si>
  <si>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</si>
  <si>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</si>
  <si>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</si>
  <si>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</si>
  <si>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</si>
  <si>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</si>
  <si>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</si>
  <si>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</si>
  <si>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</si>
  <si>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</si>
  <si>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</si>
  <si>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</si>
  <si>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</si>
  <si>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</si>
  <si>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</si>
  <si>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</si>
  <si>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</si>
  <si>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</si>
  <si>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</si>
  <si>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</si>
  <si>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</si>
  <si>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</si>
  <si>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</si>
  <si>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</si>
  <si>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</si>
  <si>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Оплачено 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</si>
  <si>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</si>
  <si>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27 Б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</si>
</sst>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34">
      <selection activeCell="E67" sqref="E6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8" t="s">
        <v>185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98">
        <v>44561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5" t="s">
        <v>0</v>
      </c>
      <c r="B8" s="34" t="s">
        <v>1</v>
      </c>
      <c r="C8" s="36" t="s">
        <v>2</v>
      </c>
      <c r="D8" s="171" t="s">
        <v>3</v>
      </c>
      <c r="E8" s="172"/>
      <c r="F8" s="17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6">
        <v>36131.91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0">
        <v>12706.22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93" t="s">
        <v>23</v>
      </c>
      <c r="E12" s="194"/>
      <c r="F12" s="195"/>
      <c r="G12" s="71">
        <f>G13+G14+G20+G21+G22+G23</f>
        <v>113077.2</v>
      </c>
      <c r="H12" s="95"/>
      <c r="J12" s="126">
        <f>G12-G32</f>
        <v>113077.2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58">
        <v>26157.36</v>
      </c>
      <c r="H13" s="5"/>
      <c r="L13" s="115">
        <f>G13+G14+G20+G21+G22+G23+G24-G32</f>
        <v>119820.42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2">
        <v>5113.08</v>
      </c>
      <c r="H14" s="5"/>
    </row>
    <row r="15" spans="1:8" ht="26.25" customHeight="1" thickBot="1">
      <c r="A15" s="4"/>
      <c r="B15" s="6"/>
      <c r="C15" s="3" t="s">
        <v>16</v>
      </c>
      <c r="D15" s="144" t="s">
        <v>146</v>
      </c>
      <c r="E15" s="145"/>
      <c r="F15" s="146"/>
      <c r="G15" s="73">
        <v>5273.23</v>
      </c>
      <c r="H15" s="5"/>
    </row>
    <row r="16" spans="1:13" ht="13.5" customHeight="1" thickBot="1">
      <c r="A16" s="4"/>
      <c r="B16" s="6"/>
      <c r="C16" s="3" t="s">
        <v>16</v>
      </c>
      <c r="D16" s="144" t="s">
        <v>147</v>
      </c>
      <c r="E16" s="145"/>
      <c r="F16" s="146"/>
      <c r="G16" s="74">
        <v>293.78</v>
      </c>
      <c r="H16" s="43"/>
      <c r="M16" s="115">
        <f>G14+G31-G15</f>
        <v>-160.14999999999964</v>
      </c>
    </row>
    <row r="17" spans="1:8" ht="13.5" customHeight="1" thickBot="1">
      <c r="A17" s="4"/>
      <c r="B17" s="6"/>
      <c r="C17" s="3" t="s">
        <v>16</v>
      </c>
      <c r="D17" s="144" t="s">
        <v>148</v>
      </c>
      <c r="E17" s="145"/>
      <c r="F17" s="146"/>
      <c r="G17" s="58">
        <v>1681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36131.91</v>
      </c>
      <c r="H18" s="41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0">
        <f>G18+G15-G17</f>
        <v>39724.14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58">
        <v>28528.8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8" t="s">
        <v>141</v>
      </c>
      <c r="E21" s="169"/>
      <c r="F21" s="179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8" t="s">
        <v>142</v>
      </c>
      <c r="E22" s="169"/>
      <c r="F22" s="179"/>
      <c r="G22" s="57">
        <v>6076.32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0" t="s">
        <v>143</v>
      </c>
      <c r="E23" s="191"/>
      <c r="F23" s="192"/>
      <c r="G23" s="57">
        <v>47201.64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0" t="s">
        <v>175</v>
      </c>
      <c r="E24" s="191"/>
      <c r="F24" s="192"/>
      <c r="G24" s="57">
        <v>6743.22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8" t="s">
        <v>35</v>
      </c>
      <c r="E25" s="169"/>
      <c r="F25" s="179"/>
      <c r="G25" s="69">
        <f>G26+G33</f>
        <v>115550.8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64">
        <v>115550.8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88"/>
      <c r="H30" s="65"/>
      <c r="I30" s="62"/>
    </row>
    <row r="31" spans="1:9" ht="13.5" customHeight="1" thickBot="1">
      <c r="A31" s="4"/>
      <c r="B31" s="12"/>
      <c r="C31" s="3"/>
      <c r="D31" s="144" t="s">
        <v>159</v>
      </c>
      <c r="E31" s="145"/>
      <c r="F31" s="145"/>
      <c r="G31" s="67"/>
      <c r="H31" s="123"/>
      <c r="I31" s="62"/>
    </row>
    <row r="32" spans="1:9" ht="13.5" customHeight="1" thickBot="1">
      <c r="A32" s="4"/>
      <c r="B32" s="12"/>
      <c r="C32" s="3"/>
      <c r="D32" s="144" t="s">
        <v>181</v>
      </c>
      <c r="E32" s="145"/>
      <c r="F32" s="145"/>
      <c r="G32" s="67"/>
      <c r="H32" s="66"/>
      <c r="I32" s="62"/>
    </row>
    <row r="33" spans="1:10" ht="13.5" customHeight="1" thickBot="1">
      <c r="A33" s="4"/>
      <c r="B33" s="12"/>
      <c r="C33" s="3"/>
      <c r="D33" s="144" t="s">
        <v>160</v>
      </c>
      <c r="E33" s="145"/>
      <c r="F33" s="14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4" t="s">
        <v>171</v>
      </c>
      <c r="E34" s="145"/>
      <c r="F34" s="199"/>
      <c r="G34" s="68"/>
      <c r="H34" s="66"/>
      <c r="I34" s="75"/>
    </row>
    <row r="35" spans="1:9" ht="13.5" customHeight="1" thickBot="1">
      <c r="A35" s="4"/>
      <c r="B35" s="12"/>
      <c r="C35" s="3"/>
      <c r="D35" s="144" t="s">
        <v>162</v>
      </c>
      <c r="E35" s="145"/>
      <c r="F35" s="145"/>
      <c r="G35" s="68"/>
      <c r="H35" s="66"/>
      <c r="I35" s="62"/>
    </row>
    <row r="36" spans="1:9" ht="13.5" customHeight="1" thickBot="1">
      <c r="A36" s="4"/>
      <c r="B36" s="12"/>
      <c r="C36" s="3"/>
      <c r="D36" s="144" t="s">
        <v>161</v>
      </c>
      <c r="E36" s="145"/>
      <c r="F36" s="145"/>
      <c r="G36" s="94"/>
      <c r="H36" s="66"/>
      <c r="I36" s="62"/>
    </row>
    <row r="37" spans="1:9" ht="13.5" customHeight="1" thickBot="1">
      <c r="A37" s="4"/>
      <c r="B37" s="12"/>
      <c r="C37" s="3"/>
      <c r="D37" s="144" t="s">
        <v>182</v>
      </c>
      <c r="E37" s="145"/>
      <c r="F37" s="14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4" t="s">
        <v>51</v>
      </c>
      <c r="E38" s="145"/>
      <c r="F38" s="146"/>
      <c r="G38" s="59">
        <f>G25+G40</f>
        <v>155274.94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4" t="s">
        <v>55</v>
      </c>
      <c r="E40" s="145"/>
      <c r="F40" s="146"/>
      <c r="G40" s="60">
        <f>G19</f>
        <v>39724.14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4" t="s">
        <v>57</v>
      </c>
      <c r="E41" s="145"/>
      <c r="F41" s="146"/>
      <c r="G41" s="44">
        <f>G11+G12+G31-G25</f>
        <v>10232.619999999995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0.69</v>
      </c>
      <c r="F44" s="63" t="s">
        <v>133</v>
      </c>
      <c r="G44" s="54">
        <v>3848006622</v>
      </c>
      <c r="H44" s="55">
        <f>G17</f>
        <v>1681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3.53</v>
      </c>
      <c r="F45" s="63" t="s">
        <v>133</v>
      </c>
      <c r="G45" s="54">
        <v>3848006622</v>
      </c>
      <c r="H45" s="55">
        <f>G13</f>
        <v>26157.36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28528.8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6076.32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47201.64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0"/>
      <c r="G49" s="146"/>
      <c r="H49" s="55">
        <f>SUM(H44:H48)</f>
        <v>109645.12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3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0" t="s">
        <v>135</v>
      </c>
      <c r="E51" s="131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0" t="s">
        <v>69</v>
      </c>
      <c r="E52" s="131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0" t="s">
        <v>70</v>
      </c>
      <c r="E53" s="131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0" t="s">
        <v>72</v>
      </c>
      <c r="E54" s="131"/>
      <c r="F54" s="102">
        <v>0</v>
      </c>
      <c r="G54" s="100"/>
      <c r="H54" s="103"/>
    </row>
    <row r="55" spans="1:8" ht="18.75" customHeight="1" thickBot="1">
      <c r="A55" s="147" t="s">
        <v>73</v>
      </c>
      <c r="B55" s="148"/>
      <c r="C55" s="148"/>
      <c r="D55" s="148"/>
      <c r="E55" s="148"/>
      <c r="F55" s="148"/>
      <c r="G55" s="148"/>
      <c r="H55" s="14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8" t="s">
        <v>15</v>
      </c>
      <c r="E56" s="129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8" t="s">
        <v>18</v>
      </c>
      <c r="E57" s="129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8" t="s">
        <v>20</v>
      </c>
      <c r="E58" s="129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8" t="s">
        <v>53</v>
      </c>
      <c r="E59" s="129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8" t="s">
        <v>55</v>
      </c>
      <c r="E60" s="129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0" t="s">
        <v>57</v>
      </c>
      <c r="E61" s="151"/>
      <c r="F61" s="51">
        <f>D68+E68+F68+G68+H68</f>
        <v>-881.3300000000017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180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41.876435976463995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20923.98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21805.31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-881.3300000000017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20923.98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8" t="s">
        <v>137</v>
      </c>
      <c r="E71" s="139"/>
      <c r="F71" s="139"/>
      <c r="G71" s="139"/>
      <c r="H71" s="14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2" t="s">
        <v>137</v>
      </c>
      <c r="E72" s="153"/>
      <c r="F72" s="153"/>
      <c r="G72" s="153"/>
      <c r="H72" s="15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3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5"/>
      <c r="F75" s="136"/>
      <c r="G75" s="137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5"/>
      <c r="F76" s="136"/>
      <c r="G76" s="137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5"/>
      <c r="F77" s="136"/>
      <c r="G77" s="137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5"/>
      <c r="F78" s="156"/>
      <c r="G78" s="157"/>
      <c r="H78" s="93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3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0"/>
      <c r="F80" s="181"/>
      <c r="G80" s="18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3"/>
      <c r="F81" s="184"/>
      <c r="G81" s="18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7" t="s">
        <v>152</v>
      </c>
      <c r="F82" s="188"/>
      <c r="G82" s="188"/>
      <c r="H82" s="189"/>
    </row>
    <row r="83" ht="12.75">
      <c r="A83" s="1"/>
    </row>
    <row r="84" ht="12.75">
      <c r="A84" s="1"/>
    </row>
    <row r="85" spans="1:8" ht="38.25" customHeight="1">
      <c r="A85" s="186" t="s">
        <v>157</v>
      </c>
      <c r="B85" s="186"/>
      <c r="C85" s="186"/>
      <c r="D85" s="186"/>
      <c r="E85" s="186"/>
      <c r="F85" s="186"/>
      <c r="G85" s="186"/>
      <c r="H85" s="18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2" t="s">
        <v>114</v>
      </c>
      <c r="D88" s="133"/>
      <c r="E88" s="134"/>
    </row>
    <row r="89" spans="1:5" ht="18.75" customHeight="1" thickBot="1">
      <c r="A89" s="25">
        <v>2</v>
      </c>
      <c r="B89" s="4" t="s">
        <v>115</v>
      </c>
      <c r="C89" s="132" t="s">
        <v>116</v>
      </c>
      <c r="D89" s="133"/>
      <c r="E89" s="134"/>
    </row>
    <row r="90" spans="1:5" ht="16.5" customHeight="1" thickBot="1">
      <c r="A90" s="25">
        <v>3</v>
      </c>
      <c r="B90" s="4" t="s">
        <v>117</v>
      </c>
      <c r="C90" s="132" t="s">
        <v>118</v>
      </c>
      <c r="D90" s="133"/>
      <c r="E90" s="134"/>
    </row>
    <row r="91" spans="1:5" ht="13.5" thickBot="1">
      <c r="A91" s="25">
        <v>4</v>
      </c>
      <c r="B91" s="4" t="s">
        <v>16</v>
      </c>
      <c r="C91" s="132" t="s">
        <v>119</v>
      </c>
      <c r="D91" s="133"/>
      <c r="E91" s="134"/>
    </row>
    <row r="92" spans="1:5" ht="24" customHeight="1" thickBot="1">
      <c r="A92" s="25">
        <v>5</v>
      </c>
      <c r="B92" s="4" t="s">
        <v>85</v>
      </c>
      <c r="C92" s="132" t="s">
        <v>120</v>
      </c>
      <c r="D92" s="133"/>
      <c r="E92" s="134"/>
    </row>
    <row r="93" spans="1:5" ht="21" customHeight="1" thickBot="1">
      <c r="A93" s="26">
        <v>6</v>
      </c>
      <c r="B93" s="27" t="s">
        <v>121</v>
      </c>
      <c r="C93" s="132" t="s">
        <v>122</v>
      </c>
      <c r="D93" s="133"/>
      <c r="E93" s="134"/>
    </row>
    <row r="95" spans="2:3" ht="15">
      <c r="B95" s="127" t="s">
        <v>163</v>
      </c>
      <c r="C95" s="127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9906.61</v>
      </c>
      <c r="D97" s="117"/>
      <c r="E97" s="85"/>
      <c r="F97" s="85">
        <f>C97+D97-E97</f>
        <v>9906.61</v>
      </c>
    </row>
    <row r="98" spans="2:6" ht="22.5">
      <c r="B98" s="84" t="s">
        <v>167</v>
      </c>
      <c r="C98" s="77">
        <v>1452.05</v>
      </c>
      <c r="D98" s="117"/>
      <c r="E98" s="85"/>
      <c r="F98" s="85">
        <f>C98+D98-E98</f>
        <v>1452.05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2022-02-26T05:55:40Z</dcterms:modified>
  <cp:category/>
  <cp:version/>
  <cp:contentType/>
  <cp:contentStatus/>
</cp:coreProperties>
</file>