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<sst xmlns="http://schemas.openxmlformats.org/spreadsheetml/2006/main" count="284" uniqueCount="179">
  <si>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</si>
  <si>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</si>
  <si>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</si>
  <si>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</si>
  <si>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</si>
  <si>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</si>
  <si>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</si>
  <si>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</si>
  <si>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</si>
  <si>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</si>
  <si>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</si>
  <si>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</si>
  <si>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</si>
  <si>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</si>
  <si>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</si>
  <si>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</si>
  <si>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</si>
  <si>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</si>
  <si>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</si>
  <si>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</si>
  <si>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</si>
  <si>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</si>
  <si>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</si>
  <si>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</si>
  <si>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</si>
  <si>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</si>
  <si>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</si>
  <si>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</si>
  <si>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</si>
  <si>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</si>
  <si>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</si>
  <si>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</si>
  <si>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</si>
  <si>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</si>
  <si>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</si>
  <si>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</si>
  <si>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</si>
  <si>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</si>
  <si>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</si>
  <si>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</si>
  <si>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</si>
  <si>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</si>
  <si>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</si>
  <si>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</si>
  <si>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</si>
  <si>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</si>
  <si>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</si>
  <si>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</si>
  <si>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</si>
  <si>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</si>
  <si>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</si>
  <si>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</si>
  <si>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</si>
  <si>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</si>
  <si>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</si>
  <si>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</si>
  <si>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</si>
  <si>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</si>
  <si>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</si>
  <si>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</si>
  <si>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</si>
  <si>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</si>
  <si>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</si>
  <si>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</si>
  <si>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</si>
  <si>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</si>
  <si>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</si>
  <si>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</si>
  <si>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</si>
  <si>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</si>
  <si>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</si>
  <si>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</si>
  <si>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</si>
  <si>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</si>
  <si>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</si>
  <si>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</si>
  <si>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</si>
  <si>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</si>
  <si>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</si>
  <si>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</si>
  <si>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</si>
  <si>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</si>
  <si>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</si>
  <si>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</si>
  <si>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</si>
  <si>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</si>
  <si>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</si>
  <si>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</si>
  <si>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</si>
  <si>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</si>
  <si>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</si>
  <si>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</si>
  <si>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</si>
  <si>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</si>
  <si>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</si>
  <si>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</si>
  <si>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</si>
  <si>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</si>
  <si>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</si>
  <si>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</si>
  <si>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</si>
  <si>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</si>
  <si>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</si>
  <si>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</si>
  <si>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</si>
  <si>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</si>
  <si>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</si>
  <si>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</si>
  <si>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</si>
  <si>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</si>
  <si>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</si>
  <si>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</si>
  <si>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</si>
  <si>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</si>
  <si>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</si>
  <si>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</si>
  <si>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</si>
  <si>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</si>
  <si>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</si>
  <si>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</si>
  <si>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</si>
  <si>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</si>
  <si>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</si>
  <si>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</si>
  <si>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</si>
  <si>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</si>
  <si>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</si>
  <si>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</si>
  <si>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</si>
  <si>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</si>
  <si>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</si>
  <si>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</si>
  <si>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</si>
  <si>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</si>
  <si>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</si>
  <si>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</si>
  <si>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</si>
  <si>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</si>
  <si>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</si>
  <si>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</si>
  <si>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</si>
  <si>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</si>
  <si>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</si>
  <si>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</si>
  <si>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</si>
  <si>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</si>
  <si>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</si>
  <si>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</si>
  <si>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</si>
  <si>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</si>
  <si>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</si>
  <si>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</si>
  <si>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</si>
  <si>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</si>
  <si>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</si>
  <si>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</si>
  <si>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</si>
  <si>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</si>
  <si>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</si>
  <si>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</si>
  <si>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</si>
  <si>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</si>
  <si>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</si>
  <si>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</si>
  <si>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</si>
  <si>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</si>
  <si>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</si>
  <si>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</si>
  <si>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</si>
  <si>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</si>
  <si>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</si>
  <si>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</si>
  <si>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</si>
  <si>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</si>
  <si>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</si>
  <si>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</si>
  <si>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</si>
  <si>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</si>
  <si>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41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</si>
</sst>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4329.86</v>
          </cell>
          <cell r="G7">
            <v>49.4</v>
          </cell>
          <cell r="H7">
            <v>584.53</v>
          </cell>
          <cell r="I7">
            <v>3260.62</v>
          </cell>
        </row>
        <row r="9">
          <cell r="C9">
            <v>36348.89</v>
          </cell>
          <cell r="F9">
            <v>35839.95</v>
          </cell>
          <cell r="G9">
            <v>467.57</v>
          </cell>
          <cell r="H9">
            <v>4042.69</v>
          </cell>
          <cell r="I9">
            <v>22864.12</v>
          </cell>
        </row>
        <row r="13">
          <cell r="C13">
            <v>1198.13</v>
          </cell>
          <cell r="F13">
            <v>1175.41</v>
          </cell>
          <cell r="G13">
            <v>17.75</v>
          </cell>
          <cell r="H13">
            <v>165.35</v>
          </cell>
          <cell r="I13">
            <v>1487.71</v>
          </cell>
        </row>
        <row r="14">
          <cell r="C14">
            <v>181.76</v>
          </cell>
          <cell r="F14">
            <v>181.67</v>
          </cell>
          <cell r="G14">
            <v>1.99</v>
          </cell>
          <cell r="H14">
            <v>26.34</v>
          </cell>
          <cell r="I14">
            <v>157.65</v>
          </cell>
        </row>
        <row r="15">
          <cell r="C15">
            <v>356.38</v>
          </cell>
          <cell r="F15">
            <v>353.3</v>
          </cell>
          <cell r="G15">
            <v>4.05</v>
          </cell>
          <cell r="H15">
            <v>48.84</v>
          </cell>
          <cell r="I15">
            <v>305.18</v>
          </cell>
        </row>
        <row r="16">
          <cell r="C16">
            <v>291621.44</v>
          </cell>
          <cell r="F16">
            <v>282252.45</v>
          </cell>
          <cell r="G16">
            <v>3318.14</v>
          </cell>
          <cell r="H16">
            <v>35004.39</v>
          </cell>
          <cell r="I16">
            <v>218928.47</v>
          </cell>
        </row>
        <row r="19">
          <cell r="C19">
            <v>11899.46</v>
          </cell>
          <cell r="F19">
            <v>12650.72</v>
          </cell>
          <cell r="G19">
            <v>158.16</v>
          </cell>
          <cell r="H19">
            <v>1655.82</v>
          </cell>
          <cell r="I19">
            <v>8449.1</v>
          </cell>
        </row>
        <row r="21">
          <cell r="F21">
            <v>12979.43</v>
          </cell>
          <cell r="G21">
            <v>151.16</v>
          </cell>
          <cell r="H21">
            <v>1833.66</v>
          </cell>
          <cell r="I21">
            <v>10595.16</v>
          </cell>
        </row>
        <row r="23">
          <cell r="F23">
            <v>14532.2</v>
          </cell>
          <cell r="G23">
            <v>164.01</v>
          </cell>
          <cell r="H23">
            <v>1890.37</v>
          </cell>
          <cell r="I23">
            <v>10887.98</v>
          </cell>
        </row>
        <row r="25">
          <cell r="F25">
            <v>11326.21</v>
          </cell>
          <cell r="G25">
            <v>124.12</v>
          </cell>
          <cell r="H25">
            <v>1495.76</v>
          </cell>
          <cell r="I25">
            <v>9279.97</v>
          </cell>
        </row>
        <row r="27">
          <cell r="F27">
            <v>27181.04</v>
          </cell>
          <cell r="G27">
            <v>309.99</v>
          </cell>
          <cell r="H27">
            <v>3665.63</v>
          </cell>
          <cell r="I27">
            <v>20454.18</v>
          </cell>
        </row>
        <row r="32">
          <cell r="C32">
            <v>4222.12</v>
          </cell>
          <cell r="F32">
            <v>4499.07</v>
          </cell>
          <cell r="G32">
            <v>53.61</v>
          </cell>
          <cell r="H32">
            <v>559.44</v>
          </cell>
          <cell r="I32">
            <v>2930.35</v>
          </cell>
        </row>
        <row r="35">
          <cell r="F35">
            <v>10621.15</v>
          </cell>
          <cell r="G35">
            <v>143.41</v>
          </cell>
          <cell r="H35">
            <v>1745.7</v>
          </cell>
          <cell r="I35">
            <v>9490.64</v>
          </cell>
        </row>
        <row r="36">
          <cell r="C36">
            <v>8649.58</v>
          </cell>
          <cell r="F36">
            <v>7660.9</v>
          </cell>
          <cell r="G36">
            <v>96.76</v>
          </cell>
          <cell r="H36">
            <v>1006.11</v>
          </cell>
          <cell r="I36">
            <v>5666.94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6251.35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1939.25+4534.9+2089.09+2435.91+722.04+2238.05</f>
        <v>13959.239999999998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98282.63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2288.38+'[5]Page1'!$F$25</f>
        <v>13614.59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2785.2+'[5]Page1'!$F$21</f>
        <v>15764.630000000001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6.73+2840.26+'[5]Page1'!$G$21+'[5]Page1'!$H$21+'[5]Page1'!$I$21</f>
        <v>15426.970000000001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2238.05+G14-G15</f>
        <v>2575.709999999999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1384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6251.35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20294.32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2641.36+'[5]Page1'!$F$35</f>
        <v>13262.51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3033.64+'[5]Page1'!$F$23</f>
        <v>17565.84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902.24+'[5]Page1'!$F$7</f>
        <v>5232.099999999999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5661.92+'[5]Page1'!$F$27</f>
        <v>32842.96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93920.23999999999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2439.13+5771.53+2688.24+3093.36+919.62+2840.26+'[5]Page1'!$I$7+'[5]Page1'!$I$21+'[5]Page1'!$I$23+'[5]Page1'!$I$25+'[5]Page1'!$I$27+'[5]Page1'!$I$35</f>
        <v>81720.68999999999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5.52+13.67+6.38+7.33+2.18+6.73+'[5]Page1'!$G$7+'[5]Page1'!$G$21+'[5]Page1'!$G$23+'[5]Page1'!$G$25+'[5]Page1'!$G$27+'[5]Page1'!$G$35</f>
        <v>983.9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'[5]Page1'!$H$7+'[5]Page1'!$H$21+'[5]Page1'!$H$23+'[5]Page1'!$H$25+'[5]Page1'!$H$27+'[5]Page1'!$H$35</f>
        <v>11215.650000000001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100171.59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20294.32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18321.630000000005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1384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1.75</v>
      </c>
      <c r="F42" s="80" t="s">
        <v>136</v>
      </c>
      <c r="G42" s="60">
        <v>3810334293</v>
      </c>
      <c r="H42" s="61">
        <f>G13</f>
        <v>13614.59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13262.51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17565.84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5232.099999999999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32842.96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83902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35895.180000000015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226.34416137576704</v>
      </c>
      <c r="E63" s="76">
        <f>E64/117.48</f>
        <v>371.4944671433435</v>
      </c>
      <c r="F63" s="76">
        <f>F64/12</f>
        <v>730.1733333333333</v>
      </c>
      <c r="G63" s="77">
        <f>G64/18.26</f>
        <v>1079.8209200438114</v>
      </c>
      <c r="H63" s="78">
        <f>H64/0.88</f>
        <v>478.79545454545456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57847.76+'[5]Page1'!$F$16</f>
        <v>340100.21</v>
      </c>
      <c r="E64" s="65">
        <f>6627.81+'[5]Page1'!$F$9+'[5]Page1'!$F$13</f>
        <v>43643.17</v>
      </c>
      <c r="F64" s="65">
        <f>919.51+'[5]Page1'!$F$14+'[5]Page1'!$F$36</f>
        <v>8762.08</v>
      </c>
      <c r="G64" s="72">
        <f>1912.36+655.38+'[5]Page1'!$F$19+'[5]Page1'!$F$32</f>
        <v>19717.53</v>
      </c>
      <c r="H64" s="68">
        <f>68.04+'[5]Page1'!$F$15</f>
        <v>421.34000000000003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139.69+59532.12+'[5]Page1'!$G$16+'[5]Page1'!$H$16+'[5]Page1'!$I$16</f>
        <v>316922.81</v>
      </c>
      <c r="E65" s="65">
        <f>27.56+6022.21+'[5]Page1'!$G$9+'[5]Page1'!$H$9+'[5]Page1'!$I$9+'[5]Page1'!$G$13+'[5]Page1'!$H$13+'[5]Page1'!$I$13</f>
        <v>35094.96</v>
      </c>
      <c r="F65" s="65">
        <f>4.21+999.19+'[5]Page1'!$G$14+'[5]Page1'!$H$14+'[5]Page1'!$I$14+'[5]Page1'!$G$36+'[5]Page1'!$H$36+'[5]Page1'!$I$36</f>
        <v>7959.19</v>
      </c>
      <c r="G65" s="69">
        <f>8+1892.29+2.71+636.86+'[5]Page1'!$G$19+'[5]Page1'!$H$19+'[5]Page1'!$I$19+'[5]Page1'!$G$32+'[5]Page1'!$H$32+'[5]Page1'!$I$32</f>
        <v>16346.340000000002</v>
      </c>
      <c r="H65" s="69">
        <f>67.27+0.51+'[5]Page1'!$G$15+'[5]Page1'!$H$15+'[5]Page1'!$I$15</f>
        <v>425.85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23177.400000000023</v>
      </c>
      <c r="E66" s="76">
        <f>E64-E65</f>
        <v>8548.21</v>
      </c>
      <c r="F66" s="76">
        <f>F64-F65</f>
        <v>802.8900000000003</v>
      </c>
      <c r="G66" s="78">
        <f>G64-G65</f>
        <v>3371.189999999997</v>
      </c>
      <c r="H66" s="78">
        <f>H64-H65</f>
        <v>-4.509999999999991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57847.76+'[5]Page1'!$C$16</f>
        <v>349469.2</v>
      </c>
      <c r="E67" s="70">
        <f>6275.63+'[5]Page1'!$C$9+'[5]Page1'!$C$13</f>
        <v>43822.649999999994</v>
      </c>
      <c r="F67" s="71">
        <f>1026.19+'[5]Page1'!$C$14+'[5]Page1'!$C$36</f>
        <v>9857.53</v>
      </c>
      <c r="G67" s="71">
        <f>2043.11+692.63+'[5]Page1'!$C$19+'[5]Page1'!$C$32</f>
        <v>18857.32</v>
      </c>
      <c r="H67" s="71">
        <f>'[5]Page1'!$C$15</f>
        <v>356.38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9368.98999999999</v>
      </c>
      <c r="E68" s="44">
        <f>E67-E64</f>
        <v>179.47999999999593</v>
      </c>
      <c r="F68" s="44">
        <f>F67-F64</f>
        <v>1095.4500000000007</v>
      </c>
      <c r="G68" s="44">
        <f>G67-G64</f>
        <v>-860.2099999999991</v>
      </c>
      <c r="H68" s="44">
        <f>H67-H64</f>
        <v>-64.96000000000004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9718.749999999989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2016-03-17T00:44:55Z</dcterms:modified>
  <cp:category/>
  <cp:version/>
  <cp:contentType/>
  <cp:contentStatus/>
</cp:coreProperties>
</file>