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<sst xmlns="http://schemas.openxmlformats.org/spreadsheetml/2006/main" count="291" uniqueCount="187">
  <si>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</si>
  <si>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</si>
  <si>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</si>
  <si>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</si>
  <si>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</si>
  <si>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</si>
  <si>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</si>
  <si>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</si>
  <si>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</si>
  <si>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</si>
  <si>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</si>
  <si>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</si>
  <si>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</si>
  <si>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</si>
  <si>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</si>
  <si>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</si>
  <si>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</si>
  <si>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</si>
  <si>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</si>
  <si>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</si>
  <si>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</si>
  <si>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</si>
  <si>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</si>
  <si>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</si>
  <si>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</si>
  <si>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</si>
  <si>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</si>
  <si>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</si>
  <si>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</si>
  <si>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</si>
  <si>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</si>
  <si>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</si>
  <si>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</si>
  <si>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</si>
  <si>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</si>
  <si>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</si>
  <si>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</si>
  <si>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</si>
  <si>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</si>
  <si>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</si>
  <si>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</si>
  <si>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</si>
  <si>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</si>
  <si>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</si>
  <si>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</si>
  <si>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</si>
  <si>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</si>
  <si>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</si>
  <si>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</si>
  <si>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</si>
  <si>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</si>
  <si>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</si>
  <si>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</si>
  <si>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</si>
  <si>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</si>
  <si>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</si>
  <si>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</si>
  <si>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</si>
  <si>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</si>
  <si>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</si>
  <si>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</si>
  <si>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</si>
  <si>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</si>
  <si>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</si>
  <si>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</si>
  <si>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</si>
  <si>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</si>
  <si>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</si>
  <si>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</si>
  <si>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</si>
  <si>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</si>
  <si>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</si>
  <si>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</si>
  <si>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</si>
  <si>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</si>
  <si>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</si>
  <si>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</si>
  <si>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</si>
  <si>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</si>
  <si>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</si>
  <si>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</si>
  <si>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</si>
  <si>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</si>
  <si>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</si>
  <si>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</si>
  <si>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</si>
  <si>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</si>
  <si>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</si>
  <si>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</si>
  <si>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</si>
  <si>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</si>
  <si>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</si>
  <si>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</si>
  <si>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</si>
  <si>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</si>
  <si>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</si>
  <si>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</si>
  <si>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</si>
  <si>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</si>
  <si>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</si>
  <si>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</si>
  <si>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</si>
  <si>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</si>
  <si>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</si>
  <si>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</si>
  <si>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</si>
  <si>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</si>
  <si>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</si>
  <si>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</si>
  <si>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</si>
  <si>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</si>
  <si>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</si>
  <si>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</si>
  <si>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</si>
  <si>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</si>
  <si>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</si>
  <si>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</si>
  <si>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</si>
  <si>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</si>
  <si>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</si>
  <si>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</si>
  <si>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</si>
  <si>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</si>
  <si>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</si>
  <si>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</si>
  <si>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</si>
  <si>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</si>
  <si>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</si>
  <si>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</si>
  <si>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</si>
  <si>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</si>
  <si>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</si>
  <si>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</si>
  <si>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</si>
  <si>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</si>
  <si>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</si>
  <si>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</si>
  <si>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</si>
  <si>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</si>
  <si>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</si>
  <si>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</si>
  <si>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</si>
  <si>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</si>
  <si>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</si>
  <si>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</si>
  <si>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</si>
  <si>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</si>
  <si>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</si>
  <si>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</si>
  <si>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</si>
  <si>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</si>
  <si>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</si>
  <si>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</si>
  <si>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</si>
  <si>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</si>
  <si>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</si>
  <si>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</si>
  <si>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</si>
  <si>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</si>
  <si>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</si>
  <si>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</si>
  <si>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</si>
  <si>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</si>
  <si>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</si>
  <si>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</si>
  <si>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</si>
  <si>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</si>
  <si>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</si>
  <si>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</si>
  <si>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</si>
  <si>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</si>
  <si>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</si>
  <si>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</si>
  <si>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</si>
  <si>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</si>
  <si>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</si>
  <si>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</si>
  <si>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</si>
  <si>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</si>
  <si>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</si>
  <si>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</si>
  <si>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</si>
  <si>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</si>
  <si>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4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</si>
  <si>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  год</t>
  </si>
  <si>
    <t>ООО "Инженерные сети"</t>
  </si>
  <si>
    <t>2,7,8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</si>
</sst>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38" borderId="27" xfId="0" applyNumberFormat="1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5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44561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36539.06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52971.76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82534.2</v>
      </c>
      <c r="H12" s="95"/>
      <c r="J12" s="126">
        <f>G12-G32</f>
        <v>82534.2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22146.6</v>
      </c>
      <c r="H13" s="5"/>
      <c r="L13" s="115">
        <f>G13+G14+G20+G21+G22+G23+G24-G32</f>
        <v>83703.42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9766.56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7578.73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7322.72</v>
      </c>
      <c r="H16" s="43"/>
      <c r="M16" s="115">
        <f>G14+G31-G15</f>
        <v>2187.83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120468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36539.06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-76350.21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17653.32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3759.96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29207.76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1169.22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74481.84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74481.84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-1868.37000000001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-76350.21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61024.119999999995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3848006622</v>
      </c>
      <c r="H44" s="54">
        <f>G17</f>
        <v>120468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4.83</v>
      </c>
      <c r="F45" s="63" t="s">
        <v>133</v>
      </c>
      <c r="G45" s="53">
        <v>3848006622</v>
      </c>
      <c r="H45" s="54">
        <f>G13</f>
        <v>22146.6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17653.32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3848006622</v>
      </c>
      <c r="H47" s="54">
        <f>G22</f>
        <v>3759.96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3848006622</v>
      </c>
      <c r="H48" s="54">
        <f>G23</f>
        <v>29207.76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4">
        <f>SUM(H44:H48)</f>
        <v>193235.64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2717.16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25.912300364247688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12947.34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10230.18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2717.16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12947.34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 t="s">
        <v>186</v>
      </c>
      <c r="F80" s="181"/>
      <c r="G80" s="182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 t="s">
        <v>186</v>
      </c>
      <c r="F81" s="184"/>
      <c r="G81" s="185"/>
      <c r="H81" s="113">
        <v>3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2199.52</v>
      </c>
      <c r="D97" s="117"/>
      <c r="E97" s="85"/>
      <c r="F97" s="85">
        <f>C97+D97-E97</f>
        <v>2199.52</v>
      </c>
    </row>
    <row r="98" spans="2:6" ht="22.5">
      <c r="B98" s="84" t="s">
        <v>167</v>
      </c>
      <c r="C98" s="77">
        <v>2183.36</v>
      </c>
      <c r="D98" s="117"/>
      <c r="E98" s="85"/>
      <c r="F98" s="85">
        <f>C98+D98-E98</f>
        <v>2183.36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2022-03-16T08:48:18Z</dcterms:modified>
  <cp:category/>
  <cp:version/>
  <cp:contentType/>
  <cp:contentStatus/>
</cp:coreProperties>
</file>