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<sst xmlns="http://schemas.openxmlformats.org/spreadsheetml/2006/main" count="77" uniqueCount="54">
  <si>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</si>
  <si>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</si>
  <si>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</si>
  <si>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</si>
  <si>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</si>
  <si>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</si>
  <si>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</si>
  <si>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</si>
  <si>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</si>
  <si>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</si>
  <si>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</si>
  <si>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</si>
  <si>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</si>
  <si>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</si>
  <si>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</si>
  <si>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</si>
  <si>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</si>
  <si>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</si>
  <si>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</si>
  <si>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</si>
  <si>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</si>
  <si>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</si>
  <si>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</si>
  <si>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</si>
  <si>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</si>
  <si>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</si>
  <si>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</si>
  <si>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</si>
  <si>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</si>
  <si>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</si>
  <si>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</si>
  <si>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</si>
  <si>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</si>
  <si>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</si>
  <si>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</si>
  <si>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</si>
  <si>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</si>
  <si>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</si>
  <si>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</si>
  <si>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</si>
  <si>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</si>
  <si>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</si>
  <si>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</si>
  <si>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</si>
  <si>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</si>
  <si>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</si>
  <si>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</si>
  <si>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ВЕРБНАЯ</t>
  </si>
  <si>
    <t>Ремонт кровли</t>
  </si>
  <si>
    <t>план 2015</t>
  </si>
  <si>
    <t>Ремонт крылец</t>
  </si>
  <si>
    <t>ремонт входных дверей</t>
  </si>
  <si>
    <t>погашение дебиторской задолженности</t>
  </si>
  <si>
    <t>Вербная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</si>
</sst>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0">
      <selection activeCell="D31" sqref="D31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47</v>
      </c>
      <c r="C3" s="7">
        <v>3</v>
      </c>
      <c r="D3" s="8"/>
    </row>
    <row r="4" spans="2:4" ht="15" customHeight="1">
      <c r="B4" s="9" t="s">
        <v>2</v>
      </c>
      <c r="C4" s="10">
        <v>1009.3</v>
      </c>
      <c r="D4" s="11" t="s">
        <v>3</v>
      </c>
    </row>
    <row r="5" spans="2:4" ht="15.75" customHeight="1">
      <c r="B5" s="9" t="s">
        <v>4</v>
      </c>
      <c r="C5" s="10">
        <v>916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3" t="s">
        <v>8</v>
      </c>
      <c r="E8" s="64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7">
        <v>14727.72</v>
      </c>
      <c r="E9" s="58"/>
      <c r="F9" s="23">
        <f>13938.79+970.37</f>
        <v>14909.160000000002</v>
      </c>
      <c r="G9" s="8">
        <v>0</v>
      </c>
      <c r="H9" s="8">
        <f>D9-F9</f>
        <v>-181.44000000000233</v>
      </c>
    </row>
    <row r="10" spans="1:8" ht="18" customHeight="1">
      <c r="A10" s="20"/>
      <c r="B10" s="21" t="s">
        <v>14</v>
      </c>
      <c r="C10" s="22" t="s">
        <v>13</v>
      </c>
      <c r="D10" s="57">
        <v>23410.32</v>
      </c>
      <c r="E10" s="58"/>
      <c r="F10" s="23">
        <f>15599.33+1542.46</f>
        <v>17141.79</v>
      </c>
      <c r="G10" s="8">
        <f>D10-F10</f>
        <v>6268.529999999999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14727.72</v>
      </c>
      <c r="E14" s="22">
        <f>D14</f>
        <v>14727.72</v>
      </c>
      <c r="F14" s="22">
        <f>F9</f>
        <v>14909.160000000002</v>
      </c>
      <c r="G14" s="34" t="s">
        <v>52</v>
      </c>
    </row>
    <row r="15" spans="1:14" ht="22.5">
      <c r="A15" s="30"/>
      <c r="B15" s="33" t="s">
        <v>22</v>
      </c>
      <c r="C15" s="22" t="s">
        <v>13</v>
      </c>
      <c r="D15" s="22">
        <v>25498.68</v>
      </c>
      <c r="E15" s="22">
        <f>D15</f>
        <v>25498.68</v>
      </c>
      <c r="F15" s="22">
        <f>15694.46+1680</f>
        <v>17374.46</v>
      </c>
      <c r="G15" s="35" t="s">
        <v>21</v>
      </c>
      <c r="N15" s="1">
        <f>F15*100/D15</f>
        <v>68.13866443282554</v>
      </c>
    </row>
    <row r="16" spans="1:14" ht="25.5">
      <c r="A16" s="30"/>
      <c r="B16" s="33" t="s">
        <v>23</v>
      </c>
      <c r="C16" s="22" t="s">
        <v>13</v>
      </c>
      <c r="D16" s="22">
        <v>44484.78</v>
      </c>
      <c r="E16" s="22">
        <f>D16</f>
        <v>44484.78</v>
      </c>
      <c r="F16" s="22">
        <f>27277.2+3043.47</f>
        <v>30320.670000000002</v>
      </c>
      <c r="G16" s="35" t="s">
        <v>21</v>
      </c>
      <c r="N16" s="1">
        <f>F16*100/D16</f>
        <v>68.15964921035913</v>
      </c>
    </row>
    <row r="17" spans="1:14" ht="22.5">
      <c r="A17" s="30"/>
      <c r="B17" s="33" t="s">
        <v>24</v>
      </c>
      <c r="C17" s="22" t="s">
        <v>13</v>
      </c>
      <c r="D17" s="22">
        <v>7583.64</v>
      </c>
      <c r="E17" s="22">
        <f>D17</f>
        <v>7583.64</v>
      </c>
      <c r="F17" s="22">
        <f>4097.19+499.63</f>
        <v>4596.82</v>
      </c>
      <c r="G17" s="35" t="s">
        <v>21</v>
      </c>
      <c r="N17" s="1">
        <f>F17*100/D17</f>
        <v>60.61495535125612</v>
      </c>
    </row>
    <row r="18" spans="1:14" ht="25.5">
      <c r="A18" s="30"/>
      <c r="B18" s="33" t="s">
        <v>25</v>
      </c>
      <c r="C18" s="22" t="s">
        <v>13</v>
      </c>
      <c r="D18" s="22">
        <v>14800.96</v>
      </c>
      <c r="E18" s="22">
        <f>D18</f>
        <v>14800.96</v>
      </c>
      <c r="F18" s="22">
        <f>6298.79+1153.7</f>
        <v>7452.49</v>
      </c>
      <c r="G18" s="35" t="s">
        <v>21</v>
      </c>
      <c r="N18" s="1">
        <f>F18*100/D18</f>
        <v>50.35139612565672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17141.79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23410.32</v>
      </c>
      <c r="E22" s="36"/>
      <c r="F22" s="40">
        <f>H29</f>
        <v>0</v>
      </c>
      <c r="G22" s="36">
        <f>D22-F22</f>
        <v>23410.32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17141.79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ht="12.75">
      <c r="A26" s="8"/>
      <c r="B26" s="8" t="s">
        <v>46</v>
      </c>
      <c r="C26" s="8" t="s">
        <v>53</v>
      </c>
      <c r="D26" s="55">
        <v>3</v>
      </c>
      <c r="E26" s="8"/>
      <c r="F26" s="35" t="s">
        <v>48</v>
      </c>
      <c r="G26" s="8"/>
      <c r="H26" s="8"/>
      <c r="I26" s="8"/>
      <c r="J26" s="8" t="s">
        <v>49</v>
      </c>
      <c r="K26" s="8"/>
      <c r="L26" s="8"/>
      <c r="M26" s="8"/>
    </row>
    <row r="27" spans="1:13" ht="12.75">
      <c r="A27" s="8"/>
      <c r="B27" s="8" t="s">
        <v>46</v>
      </c>
      <c r="C27" s="8" t="s">
        <v>53</v>
      </c>
      <c r="D27" s="56">
        <v>3</v>
      </c>
      <c r="E27" s="8"/>
      <c r="F27" s="35" t="s">
        <v>50</v>
      </c>
      <c r="G27" s="8"/>
      <c r="H27" s="8"/>
      <c r="I27" s="8"/>
      <c r="J27" s="8" t="s">
        <v>49</v>
      </c>
      <c r="K27" s="8"/>
      <c r="L27" s="8"/>
      <c r="M27" s="8"/>
    </row>
    <row r="28" spans="1:13" ht="22.5">
      <c r="A28" s="8"/>
      <c r="B28" s="8" t="s">
        <v>46</v>
      </c>
      <c r="C28" s="8" t="s">
        <v>53</v>
      </c>
      <c r="D28" s="56">
        <v>3</v>
      </c>
      <c r="E28" s="8"/>
      <c r="F28" s="35" t="s">
        <v>51</v>
      </c>
      <c r="G28" s="8"/>
      <c r="H28" s="8"/>
      <c r="I28" s="8"/>
      <c r="J28" s="8" t="s">
        <v>49</v>
      </c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2014-03-26T00:45:44Z</dcterms:modified>
  <cp:category/>
  <cp:version/>
  <cp:contentType/>
  <cp:contentStatus/>
</cp:coreProperties>
</file>