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<sst xmlns="http://schemas.openxmlformats.org/spreadsheetml/2006/main" count="294" uniqueCount="189">
  <si>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</si>
  <si>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</si>
  <si>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</si>
  <si>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</si>
  <si>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</si>
  <si>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</si>
  <si>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</si>
  <si>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</si>
  <si>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</si>
  <si>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</si>
  <si>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</si>
  <si>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</si>
  <si>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</si>
  <si>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</si>
  <si>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</si>
  <si>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</si>
  <si>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</si>
  <si>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</si>
  <si>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</si>
  <si>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</si>
  <si>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</si>
  <si>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</si>
  <si>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</si>
  <si>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</si>
  <si>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</si>
  <si>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</si>
  <si>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</si>
  <si>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</si>
  <si>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</si>
  <si>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</si>
  <si>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</si>
  <si>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</si>
  <si>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</si>
  <si>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</si>
  <si>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</si>
  <si>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</si>
  <si>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</si>
  <si>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</si>
  <si>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</si>
  <si>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</si>
  <si>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</si>
  <si>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</si>
  <si>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</si>
  <si>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</si>
  <si>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</si>
  <si>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</si>
  <si>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</si>
  <si>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</si>
  <si>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</si>
  <si>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</si>
  <si>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</si>
  <si>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</si>
  <si>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</si>
  <si>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</si>
  <si>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</si>
  <si>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</si>
  <si>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</si>
  <si>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</si>
  <si>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</si>
  <si>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</si>
  <si>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</si>
  <si>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</si>
  <si>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</si>
  <si>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</si>
  <si>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</si>
  <si>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</si>
  <si>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</si>
  <si>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</si>
  <si>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</si>
  <si>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</si>
  <si>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</si>
  <si>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</si>
  <si>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</si>
  <si>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</si>
  <si>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</si>
  <si>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</si>
  <si>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</si>
  <si>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</si>
  <si>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</si>
  <si>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</si>
  <si>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</si>
  <si>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</si>
  <si>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</si>
  <si>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</si>
  <si>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</si>
  <si>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</si>
  <si>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</si>
  <si>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</si>
  <si>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</si>
  <si>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</si>
  <si>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</si>
  <si>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</si>
  <si>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</si>
  <si>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</si>
  <si>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</si>
  <si>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</si>
  <si>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</si>
  <si>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</si>
  <si>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</si>
  <si>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</si>
  <si>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</si>
  <si>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</si>
  <si>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</si>
  <si>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</si>
  <si>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</si>
  <si>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</si>
  <si>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</si>
  <si>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</si>
  <si>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</si>
  <si>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</si>
  <si>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</si>
  <si>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</si>
  <si>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</si>
  <si>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</si>
  <si>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</si>
  <si>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</si>
  <si>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</si>
  <si>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</si>
  <si>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</si>
  <si>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</si>
  <si>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</si>
  <si>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</si>
  <si>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</si>
  <si>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</si>
  <si>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</si>
  <si>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</si>
  <si>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</si>
  <si>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</si>
  <si>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</si>
  <si>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</si>
  <si>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</si>
  <si>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</si>
  <si>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</si>
  <si>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</si>
  <si>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</si>
  <si>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</si>
  <si>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</si>
  <si>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</si>
  <si>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</si>
  <si>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</si>
  <si>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</si>
  <si>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</si>
  <si>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</si>
  <si>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</si>
  <si>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</si>
  <si>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</si>
  <si>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</si>
  <si>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</si>
  <si>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</si>
  <si>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</si>
  <si>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</si>
  <si>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</si>
  <si>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</si>
  <si>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</si>
  <si>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</si>
  <si>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</si>
  <si>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</si>
  <si>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</si>
  <si>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</si>
  <si>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</si>
  <si>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</si>
  <si>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</si>
  <si>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</si>
  <si>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</si>
  <si>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</si>
  <si>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</si>
  <si>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</si>
  <si>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</si>
  <si>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</si>
  <si>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</si>
  <si>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</si>
  <si>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</si>
  <si>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</si>
  <si>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</si>
  <si>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</si>
  <si>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</si>
  <si>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</si>
  <si>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</si>
  <si>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</si>
  <si>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</si>
  <si>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</si>
  <si>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</si>
  <si>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</si>
  <si>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</si>
  <si>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остаток на нач.года с 2016 года (оплата)</t>
  </si>
  <si>
    <t>остаток на конец года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</si>
  <si>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16А                                                                                                                                                                         за 2017  год</t>
  </si>
  <si>
    <t>с 1 по 8</t>
  </si>
  <si>
    <t>кв.1,2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</si>
</sst>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06">
          <cell r="X306">
            <v>8626.560000000001</v>
          </cell>
        </row>
        <row r="310">
          <cell r="X310">
            <v>16605</v>
          </cell>
        </row>
        <row r="317">
          <cell r="X317">
            <v>15592.679999999998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5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6" t="s">
        <v>186</v>
      </c>
      <c r="B1" s="146"/>
      <c r="C1" s="146"/>
      <c r="D1" s="146"/>
      <c r="E1" s="146"/>
      <c r="F1" s="146"/>
      <c r="G1" s="146"/>
      <c r="H1" s="14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6"/>
      <c r="E3" s="123"/>
      <c r="F3" s="15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7"/>
      <c r="E4" s="148"/>
      <c r="F4" s="14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0"/>
      <c r="E5" s="151"/>
      <c r="F5" s="15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3"/>
      <c r="E6" s="154"/>
      <c r="F6" s="155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8" t="s">
        <v>3</v>
      </c>
      <c r="E8" s="159"/>
      <c r="F8" s="16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-30274.41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93814.28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83106.23999999999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f>'[1]Report'!$X$310</f>
        <v>16605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f>'[1]Report'!$X$306</f>
        <v>8626.560000000001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9803.57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12473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2877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-30274.41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-23347.84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f>'[1]Report'!$X$317</f>
        <v>15592.679999999998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13162.68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3320.88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25798.44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85442.73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85442.73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55168.31999999999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-23347.84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91477.79</v>
      </c>
      <c r="H38" s="49"/>
    </row>
    <row r="39" spans="1:8" ht="38.25" customHeight="1" thickBot="1">
      <c r="A39" s="143" t="s">
        <v>58</v>
      </c>
      <c r="B39" s="144"/>
      <c r="C39" s="144"/>
      <c r="D39" s="144"/>
      <c r="E39" s="144"/>
      <c r="F39" s="162"/>
      <c r="G39" s="144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2877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4.1</v>
      </c>
      <c r="F42" s="79" t="s">
        <v>136</v>
      </c>
      <c r="G42" s="60">
        <v>3810334293</v>
      </c>
      <c r="H42" s="61">
        <f>G13</f>
        <v>16605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15592.679999999998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13162.68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3320.88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25798.44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15"/>
      <c r="H47" s="61">
        <f>SUM(H41:H46)</f>
        <v>77356.68</v>
      </c>
    </row>
    <row r="48" spans="1:8" ht="19.5" customHeight="1" thickBot="1">
      <c r="A48" s="143" t="s">
        <v>64</v>
      </c>
      <c r="B48" s="144"/>
      <c r="C48" s="144"/>
      <c r="D48" s="144"/>
      <c r="E48" s="144"/>
      <c r="F48" s="144"/>
      <c r="G48" s="144"/>
      <c r="H48" s="14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-29172.779999999995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122.1924034565249</v>
      </c>
      <c r="E63" s="103">
        <f>E64/140.38</f>
        <v>343.21106995298476</v>
      </c>
      <c r="F63" s="103">
        <f>F64/14.34</f>
        <v>680.2322175732218</v>
      </c>
      <c r="G63" s="104">
        <f>G64/22.34</f>
        <v>979.4731423455685</v>
      </c>
      <c r="H63" s="105">
        <f>H64/0.99</f>
        <v>405.0909090909091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200229.36</v>
      </c>
      <c r="E64" s="65">
        <v>48179.97</v>
      </c>
      <c r="F64" s="65">
        <v>9754.53</v>
      </c>
      <c r="G64" s="72">
        <v>21881.43</v>
      </c>
      <c r="H64" s="68">
        <v>401.04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231074.86</v>
      </c>
      <c r="E65" s="65">
        <v>52065.38</v>
      </c>
      <c r="F65" s="65">
        <v>7332.56</v>
      </c>
      <c r="G65" s="69">
        <v>18779.13</v>
      </c>
      <c r="H65" s="69">
        <v>367.18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-30845.5</v>
      </c>
      <c r="E66" s="76">
        <f>E64-E65</f>
        <v>-3885.409999999996</v>
      </c>
      <c r="F66" s="76">
        <f>F64-F65</f>
        <v>2421.9700000000003</v>
      </c>
      <c r="G66" s="77">
        <f>G64-G65</f>
        <v>3102.2999999999993</v>
      </c>
      <c r="H66" s="77">
        <f>H64-H65</f>
        <v>33.860000000000014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200229.36</v>
      </c>
      <c r="E67" s="70">
        <v>49760.52</v>
      </c>
      <c r="F67" s="70">
        <v>9753.41</v>
      </c>
      <c r="G67" s="71">
        <v>22065.21</v>
      </c>
      <c r="H67" s="71">
        <v>401.04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1580.5499999999956</v>
      </c>
      <c r="F68" s="44">
        <f>F67-F64</f>
        <v>-1.1200000000008004</v>
      </c>
      <c r="G68" s="44">
        <f>G67-G64</f>
        <v>183.77999999999884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0" t="s">
        <v>145</v>
      </c>
      <c r="E69" s="141"/>
      <c r="F69" s="141"/>
      <c r="G69" s="141"/>
      <c r="H69" s="14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3" t="s">
        <v>101</v>
      </c>
      <c r="B72" s="144"/>
      <c r="C72" s="144"/>
      <c r="D72" s="144"/>
      <c r="E72" s="144"/>
      <c r="F72" s="144"/>
      <c r="G72" s="144"/>
      <c r="H72" s="14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1763.2099999999937</v>
      </c>
    </row>
    <row r="77" spans="1:8" ht="25.5" customHeight="1" thickBot="1">
      <c r="A77" s="143" t="s">
        <v>107</v>
      </c>
      <c r="B77" s="144"/>
      <c r="C77" s="144"/>
      <c r="D77" s="144"/>
      <c r="E77" s="144"/>
      <c r="F77" s="144"/>
      <c r="G77" s="144"/>
      <c r="H77" s="14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48">
      <c r="B95" s="94" t="s">
        <v>179</v>
      </c>
      <c r="C95" s="95" t="s">
        <v>184</v>
      </c>
      <c r="D95" s="96" t="s">
        <v>180</v>
      </c>
      <c r="E95" s="97" t="s">
        <v>181</v>
      </c>
      <c r="F95" s="98" t="s">
        <v>185</v>
      </c>
    </row>
    <row r="96" spans="2:6" ht="22.5">
      <c r="B96" s="99" t="s">
        <v>182</v>
      </c>
      <c r="C96" s="100">
        <v>63.27</v>
      </c>
      <c r="D96" s="100">
        <v>3705.66</v>
      </c>
      <c r="E96" s="101">
        <v>1927.56</v>
      </c>
      <c r="F96" s="102">
        <f>C96+E96</f>
        <v>1990.83</v>
      </c>
    </row>
    <row r="97" spans="2:6" ht="22.5">
      <c r="B97" s="99" t="s">
        <v>183</v>
      </c>
      <c r="C97" s="100">
        <v>56.18</v>
      </c>
      <c r="D97" s="100">
        <v>3885.38</v>
      </c>
      <c r="E97" s="101">
        <v>1931.77</v>
      </c>
      <c r="F97" s="102">
        <f>C97+E97</f>
        <v>1987.95</v>
      </c>
    </row>
  </sheetData>
  <sheetProtection/>
  <mergeCells count="70">
    <mergeCell ref="D8:F8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2018-03-14T01:53:00Z</dcterms:modified>
  <cp:category/>
  <cp:version/>
  <cp:contentType/>
  <cp:contentStatus/>
</cp:coreProperties>
</file>