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<sst xmlns="http://schemas.openxmlformats.org/spreadsheetml/2006/main" count="289" uniqueCount="186">
  <si>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</si>
  <si>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</si>
  <si>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</si>
  <si>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</si>
  <si>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</si>
  <si>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</si>
  <si>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</si>
  <si>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</si>
  <si>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</si>
  <si>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</si>
  <si>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</si>
  <si>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</si>
  <si>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</si>
  <si>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</si>
  <si>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</si>
  <si>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</si>
  <si>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</si>
  <si>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</si>
  <si>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</si>
  <si>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</si>
  <si>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</si>
  <si>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</si>
  <si>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</si>
  <si>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</si>
  <si>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</si>
  <si>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</si>
  <si>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</si>
  <si>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</si>
  <si>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</si>
  <si>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</si>
  <si>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</si>
  <si>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</si>
  <si>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</si>
  <si>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</si>
  <si>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</si>
  <si>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</si>
  <si>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</si>
  <si>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</si>
  <si>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</si>
  <si>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</si>
  <si>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</si>
  <si>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</si>
  <si>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</si>
  <si>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</si>
  <si>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</si>
  <si>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</si>
  <si>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</si>
  <si>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</si>
  <si>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</si>
  <si>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</si>
  <si>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</si>
  <si>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</si>
  <si>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</si>
  <si>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</si>
  <si>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</si>
  <si>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</si>
  <si>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</si>
  <si>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</si>
  <si>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</si>
  <si>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</si>
  <si>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</si>
  <si>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</si>
  <si>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</si>
  <si>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</si>
  <si>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</si>
  <si>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</si>
  <si>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</si>
  <si>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</si>
  <si>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</si>
  <si>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</si>
  <si>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</si>
  <si>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</si>
  <si>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</si>
  <si>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</si>
  <si>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</si>
  <si>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</si>
  <si>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</si>
  <si>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</si>
  <si>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</si>
  <si>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</si>
  <si>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</si>
  <si>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</si>
  <si>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</si>
  <si>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</si>
  <si>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</si>
  <si>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</si>
  <si>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</si>
  <si>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</si>
  <si>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</si>
  <si>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</si>
  <si>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</si>
  <si>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</si>
  <si>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</si>
  <si>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</si>
  <si>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</si>
  <si>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</si>
  <si>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</si>
  <si>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</si>
  <si>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</si>
  <si>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</si>
  <si>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</si>
  <si>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</si>
  <si>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</si>
  <si>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</si>
  <si>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</si>
  <si>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</si>
  <si>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</si>
  <si>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</si>
  <si>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</si>
  <si>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</si>
  <si>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</si>
  <si>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</si>
  <si>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</si>
  <si>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</si>
  <si>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</si>
  <si>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</si>
  <si>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</si>
  <si>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</si>
  <si>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</si>
  <si>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</si>
  <si>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</si>
  <si>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</si>
  <si>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</si>
  <si>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</si>
  <si>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</si>
  <si>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</si>
  <si>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</si>
  <si>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</si>
  <si>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</si>
  <si>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</si>
  <si>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</si>
  <si>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</si>
  <si>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</si>
  <si>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</si>
  <si>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</si>
  <si>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</si>
  <si>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</si>
  <si>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</si>
  <si>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</si>
  <si>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</si>
  <si>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</si>
  <si>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</si>
  <si>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</si>
  <si>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</si>
  <si>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</si>
  <si>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</si>
  <si>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</si>
  <si>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</si>
  <si>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</si>
  <si>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</si>
  <si>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</si>
  <si>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</si>
  <si>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</si>
  <si>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</si>
  <si>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</si>
  <si>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</si>
  <si>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</si>
  <si>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</si>
  <si>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</si>
  <si>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</si>
  <si>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</si>
  <si>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</si>
  <si>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</si>
  <si>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</si>
  <si>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</si>
  <si>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</si>
  <si>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</si>
  <si>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</si>
  <si>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</si>
  <si>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</si>
  <si>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</si>
  <si>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</si>
  <si>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</si>
  <si>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</si>
  <si>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</si>
  <si>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</si>
  <si>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</si>
  <si>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</si>
  <si>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</si>
  <si>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</si>
  <si>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</si>
  <si>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</si>
  <si>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</si>
  <si>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116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</si>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</sst>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0" xfId="0" applyFont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4" fillId="33" borderId="32" xfId="0" applyFont="1" applyFill="1" applyBorder="1" applyAlignment="1">
      <alignment wrapText="1"/>
    </xf>
    <xf numFmtId="0" fontId="4" fillId="35" borderId="3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8">
        <v>44561</v>
      </c>
      <c r="H6" s="5"/>
    </row>
    <row r="7" spans="1:8" ht="38.25" customHeight="1" thickBot="1">
      <c r="A7" s="191" t="s">
        <v>13</v>
      </c>
      <c r="B7" s="145"/>
      <c r="C7" s="145"/>
      <c r="D7" s="192"/>
      <c r="E7" s="192"/>
      <c r="F7" s="192"/>
      <c r="G7" s="145"/>
      <c r="H7" s="146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4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47"/>
      <c r="G10" s="56">
        <v>151190.5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47"/>
      <c r="G11" s="70">
        <v>273346.25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8" t="s">
        <v>23</v>
      </c>
      <c r="E12" s="149"/>
      <c r="F12" s="150"/>
      <c r="G12" s="71">
        <f>G13+G14+G20+G21+G23+G22</f>
        <v>212487.47999999998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27578.64</v>
      </c>
      <c r="H13" s="5"/>
      <c r="L13" s="115" t="e">
        <f>G13+G14+G20+G21+G23+G24+#REF!-G32</f>
        <v>#REF!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39923.52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39224.53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39045.47</v>
      </c>
      <c r="H16" s="43"/>
      <c r="M16" s="115">
        <f>G14+G31-G15</f>
        <v>114201.41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10497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151190.5</v>
      </c>
      <c r="H18" s="41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179918.03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50561.28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47"/>
      <c r="G21" s="12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8"/>
      <c r="G22" s="129">
        <v>10768.8</v>
      </c>
      <c r="H22" s="126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0"/>
      <c r="G23" s="128">
        <v>83655.24</v>
      </c>
      <c r="H23" s="126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56"/>
      <c r="G24" s="57">
        <v>16284.78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47"/>
      <c r="G25" s="69">
        <f>G26+G33</f>
        <v>385141.55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4">
        <v>268196.49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8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113502.42</v>
      </c>
      <c r="H31" s="123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21033.96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116945.06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2"/>
      <c r="G34" s="68">
        <v>21780.02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25988.68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4">
        <f>G35+G31-G33</f>
        <v>22546.040000000008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6">
        <v>4175.65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565059.58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179918.03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4">
        <f>G11+G12+G31-G25</f>
        <v>214194.60000000003</v>
      </c>
      <c r="H41" s="44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3.04</v>
      </c>
      <c r="F44" s="63" t="s">
        <v>133</v>
      </c>
      <c r="G44" s="54">
        <v>3848006622</v>
      </c>
      <c r="H44" s="55">
        <f>G17</f>
        <v>10497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2.1</v>
      </c>
      <c r="F45" s="63" t="s">
        <v>133</v>
      </c>
      <c r="G45" s="54">
        <v>3848006622</v>
      </c>
      <c r="H45" s="55">
        <f>G13</f>
        <v>27578.64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50561.28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G23</f>
        <v>83655.24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G24</f>
        <v>16284.78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6"/>
      <c r="H49" s="55">
        <f>SUM(H44:H48)</f>
        <v>188576.94</v>
      </c>
    </row>
    <row r="50" spans="1:8" ht="19.5" customHeight="1" thickBot="1">
      <c r="A50" s="143" t="s">
        <v>64</v>
      </c>
      <c r="B50" s="144"/>
      <c r="C50" s="144"/>
      <c r="D50" s="144"/>
      <c r="E50" s="144"/>
      <c r="F50" s="144"/>
      <c r="G50" s="144"/>
      <c r="H50" s="15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3" t="s">
        <v>135</v>
      </c>
      <c r="E51" s="154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3" t="s">
        <v>69</v>
      </c>
      <c r="E52" s="154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3" t="s">
        <v>70</v>
      </c>
      <c r="E53" s="154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3" t="s">
        <v>72</v>
      </c>
      <c r="E54" s="154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1" t="s">
        <v>15</v>
      </c>
      <c r="E56" s="142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1" t="s">
        <v>18</v>
      </c>
      <c r="E57" s="142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1" t="s">
        <v>20</v>
      </c>
      <c r="E58" s="142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1" t="s">
        <v>53</v>
      </c>
      <c r="E59" s="142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1" t="s">
        <v>55</v>
      </c>
      <c r="E60" s="142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145.04000000000087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74.21730776928311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37083.42</v>
      </c>
      <c r="E66" s="87"/>
      <c r="F66" s="130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36938.38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145.04000000000087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37284.59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201.16999999999825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3" t="s">
        <v>100</v>
      </c>
      <c r="B74" s="144"/>
      <c r="C74" s="144"/>
      <c r="D74" s="144"/>
      <c r="E74" s="144"/>
      <c r="F74" s="144"/>
      <c r="G74" s="144"/>
      <c r="H74" s="15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/>
      <c r="F75" s="134"/>
      <c r="G75" s="135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3"/>
      <c r="F78" s="174"/>
      <c r="G78" s="175"/>
      <c r="H78" s="93"/>
    </row>
    <row r="79" spans="1:8" ht="25.5" customHeight="1" thickBot="1">
      <c r="A79" s="143" t="s">
        <v>106</v>
      </c>
      <c r="B79" s="144"/>
      <c r="C79" s="144"/>
      <c r="D79" s="144"/>
      <c r="E79" s="144"/>
      <c r="F79" s="144"/>
      <c r="G79" s="144"/>
      <c r="H79" s="15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3">
        <v>20</v>
      </c>
      <c r="F80" s="164"/>
      <c r="G80" s="165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6">
        <v>20</v>
      </c>
      <c r="F81" s="167"/>
      <c r="G81" s="168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23136.22+1191.27</f>
        <v>24327.49</v>
      </c>
      <c r="D97" s="117"/>
      <c r="E97" s="85"/>
      <c r="F97" s="85">
        <f>C97+D97-E97</f>
        <v>24327.49</v>
      </c>
    </row>
    <row r="98" spans="2:6" ht="22.5">
      <c r="B98" s="84" t="s">
        <v>167</v>
      </c>
      <c r="C98" s="77">
        <f>5538.88+267.42</f>
        <v>5806.3</v>
      </c>
      <c r="D98" s="117"/>
      <c r="E98" s="85"/>
      <c r="F98" s="85">
        <f>C98+D98-E98</f>
        <v>5806.3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2022-03-09T12:34:46Z</dcterms:modified>
  <cp:category/>
  <cp:version/>
  <cp:contentType/>
  <cp:contentStatus/>
</cp:coreProperties>
</file>