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<sst xmlns="http://schemas.openxmlformats.org/spreadsheetml/2006/main" count="290" uniqueCount="185">
  <si>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</si>
  <si>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</si>
  <si>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</si>
  <si>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</si>
  <si>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</si>
  <si>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</si>
  <si>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</si>
  <si>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</si>
  <si>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</si>
  <si>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</si>
  <si>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</si>
  <si>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</si>
  <si>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</si>
  <si>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</si>
  <si>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</si>
  <si>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</si>
  <si>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</si>
  <si>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</si>
  <si>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</si>
  <si>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</si>
  <si>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</si>
  <si>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</si>
  <si>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</si>
  <si>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</si>
  <si>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</si>
  <si>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</si>
  <si>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</si>
  <si>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</si>
  <si>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</si>
  <si>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</si>
  <si>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</si>
  <si>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</si>
  <si>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</si>
  <si>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</si>
  <si>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</si>
  <si>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</si>
  <si>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</si>
  <si>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</si>
  <si>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</si>
  <si>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</si>
  <si>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</si>
  <si>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</si>
  <si>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</si>
  <si>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</si>
  <si>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</si>
  <si>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</si>
  <si>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</si>
  <si>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</si>
  <si>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</si>
  <si>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</si>
  <si>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</si>
  <si>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</si>
  <si>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</si>
  <si>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</si>
  <si>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</si>
  <si>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</si>
  <si>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</si>
  <si>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</si>
  <si>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</si>
  <si>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</si>
  <si>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</si>
  <si>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</si>
  <si>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</si>
  <si>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</si>
  <si>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</si>
  <si>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</si>
  <si>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</si>
  <si>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</si>
  <si>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</si>
  <si>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</si>
  <si>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</si>
  <si>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</si>
  <si>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</si>
  <si>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</si>
  <si>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</si>
  <si>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</si>
  <si>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</si>
  <si>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</si>
  <si>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</si>
  <si>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</si>
  <si>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</si>
  <si>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</si>
  <si>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</si>
  <si>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</si>
  <si>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</si>
  <si>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</si>
  <si>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</si>
  <si>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</si>
  <si>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</si>
  <si>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</si>
  <si>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</si>
  <si>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</si>
  <si>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</si>
  <si>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</si>
  <si>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</si>
  <si>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</si>
  <si>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</si>
  <si>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</si>
  <si>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</si>
  <si>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</si>
  <si>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</si>
  <si>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</si>
  <si>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</si>
  <si>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</si>
  <si>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</si>
  <si>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</si>
  <si>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</si>
  <si>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</si>
  <si>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</si>
  <si>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</si>
  <si>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</si>
  <si>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</si>
  <si>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</si>
  <si>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</si>
  <si>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</si>
  <si>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</si>
  <si>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</si>
  <si>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</si>
  <si>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</si>
  <si>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</si>
  <si>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</si>
  <si>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</si>
  <si>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</si>
  <si>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</si>
  <si>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</si>
  <si>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</si>
  <si>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</si>
  <si>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</si>
  <si>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</si>
  <si>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</si>
  <si>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</si>
  <si>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</si>
  <si>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</si>
  <si>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</si>
  <si>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</si>
  <si>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</si>
  <si>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</si>
  <si>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</si>
  <si>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</si>
  <si>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</si>
  <si>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</si>
  <si>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</si>
  <si>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</si>
  <si>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</si>
  <si>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</si>
  <si>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</si>
  <si>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</si>
  <si>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</si>
  <si>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</si>
  <si>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</si>
  <si>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</si>
  <si>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</si>
  <si>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</si>
  <si>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</si>
  <si>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</si>
  <si>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</si>
  <si>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</si>
  <si>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</si>
  <si>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</si>
  <si>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</si>
  <si>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</si>
  <si>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</si>
  <si>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</si>
  <si>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</si>
  <si>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</si>
  <si>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</si>
  <si>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</si>
  <si>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</si>
  <si>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</si>
  <si>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</si>
  <si>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</si>
  <si>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</si>
  <si>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</si>
  <si>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</si>
  <si>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</si>
  <si>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</si>
  <si>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</si>
  <si>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</si>
  <si>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ул.Менделеева, д. 24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</si>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</sst>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4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82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178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42735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18072.67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f>34070.57</f>
        <v>34070.57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109645.89000000001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2" t="s">
        <v>26</v>
      </c>
      <c r="E13" s="103"/>
      <c r="F13" s="104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2" t="s">
        <v>29</v>
      </c>
      <c r="E14" s="103"/>
      <c r="F14" s="104"/>
      <c r="G14" s="92">
        <v>16956.72</v>
      </c>
      <c r="H14" s="5"/>
    </row>
    <row r="15" spans="1:8" ht="26.25" customHeight="1" thickBot="1">
      <c r="A15" s="4"/>
      <c r="B15" s="6"/>
      <c r="C15" s="3" t="s">
        <v>16</v>
      </c>
      <c r="D15" s="102" t="s">
        <v>156</v>
      </c>
      <c r="E15" s="103"/>
      <c r="F15" s="104"/>
      <c r="G15" s="95">
        <v>16766.56</v>
      </c>
      <c r="H15" s="5"/>
    </row>
    <row r="16" spans="1:8" ht="13.5" customHeight="1" thickBot="1">
      <c r="A16" s="4"/>
      <c r="B16" s="6"/>
      <c r="C16" s="3" t="s">
        <v>16</v>
      </c>
      <c r="D16" s="102" t="s">
        <v>157</v>
      </c>
      <c r="E16" s="103"/>
      <c r="F16" s="104"/>
      <c r="G16" s="93">
        <f>5669.92+G14-G15</f>
        <v>5860.079999999998</v>
      </c>
      <c r="H16" s="49"/>
    </row>
    <row r="17" spans="1:8" ht="13.5" customHeight="1" thickBot="1">
      <c r="A17" s="4"/>
      <c r="B17" s="6"/>
      <c r="C17" s="3" t="s">
        <v>16</v>
      </c>
      <c r="D17" s="102" t="s">
        <v>158</v>
      </c>
      <c r="E17" s="103"/>
      <c r="F17" s="104"/>
      <c r="G17" s="65">
        <v>38194</v>
      </c>
      <c r="H17" s="5"/>
    </row>
    <row r="18" spans="1:8" ht="24.75" customHeight="1" thickBot="1">
      <c r="A18" s="4"/>
      <c r="B18" s="6"/>
      <c r="C18" s="3" t="s">
        <v>16</v>
      </c>
      <c r="D18" s="102" t="s">
        <v>18</v>
      </c>
      <c r="E18" s="103"/>
      <c r="F18" s="104"/>
      <c r="G18" s="14">
        <f>G10</f>
        <v>18072.67</v>
      </c>
      <c r="H18" s="5"/>
    </row>
    <row r="19" spans="1:8" ht="27" customHeight="1" thickBot="1">
      <c r="A19" s="4"/>
      <c r="B19" s="6"/>
      <c r="C19" s="3" t="s">
        <v>16</v>
      </c>
      <c r="D19" s="102" t="s">
        <v>55</v>
      </c>
      <c r="E19" s="103"/>
      <c r="F19" s="104"/>
      <c r="G19" s="73">
        <f>G18+G15-G17</f>
        <v>-3354.770000000004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v>27385.2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v>22461.13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v>5665.68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v>37177.16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110930.21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v>110930.21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2" t="s">
        <v>41</v>
      </c>
      <c r="E26" s="103"/>
      <c r="F26" s="10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2" t="s">
        <v>44</v>
      </c>
      <c r="E27" s="103"/>
      <c r="F27" s="10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2" t="s">
        <v>47</v>
      </c>
      <c r="E28" s="103"/>
      <c r="F28" s="10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2" t="s">
        <v>124</v>
      </c>
      <c r="E29" s="103"/>
      <c r="F29" s="104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2" t="s">
        <v>166</v>
      </c>
      <c r="E30" s="103"/>
      <c r="F30" s="103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2" t="s">
        <v>174</v>
      </c>
      <c r="E31" s="103"/>
      <c r="F31" s="10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2" t="s">
        <v>175</v>
      </c>
      <c r="E32" s="103"/>
      <c r="F32" s="103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2" t="s">
        <v>177</v>
      </c>
      <c r="E33" s="103"/>
      <c r="F33" s="10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2" t="s">
        <v>176</v>
      </c>
      <c r="E34" s="103"/>
      <c r="F34" s="10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2" t="s">
        <v>51</v>
      </c>
      <c r="E35" s="103"/>
      <c r="F35" s="104"/>
      <c r="G35" s="66">
        <f>G24+G10</f>
        <v>129002.88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2" t="s">
        <v>53</v>
      </c>
      <c r="E36" s="103"/>
      <c r="F36" s="10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2" t="s">
        <v>55</v>
      </c>
      <c r="E37" s="103"/>
      <c r="F37" s="104"/>
      <c r="G37" s="73">
        <f>G19</f>
        <v>-3354.770000000004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2" t="s">
        <v>57</v>
      </c>
      <c r="E38" s="103"/>
      <c r="F38" s="104"/>
      <c r="G38" s="88">
        <f>G11+G12-G24</f>
        <v>32786.250000000015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38194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27385.2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22461.13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5665.68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37177.16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104"/>
      <c r="H47" s="61">
        <f>SUM(H41:H46)</f>
        <v>130883.17000000001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18537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264.04576129058023</v>
      </c>
      <c r="E63" s="76">
        <f>E64/117.48</f>
        <v>518.3456758597208</v>
      </c>
      <c r="F63" s="76">
        <f>F64/12</f>
        <v>997.1533333333333</v>
      </c>
      <c r="G63" s="77">
        <f>G64/18.26</f>
        <v>1472.329134720701</v>
      </c>
      <c r="H63" s="78">
        <f>H64/0.88</f>
        <v>661.0227272727274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396749.88</v>
      </c>
      <c r="E64" s="94">
        <v>60895.25</v>
      </c>
      <c r="F64" s="65">
        <v>11965.84</v>
      </c>
      <c r="G64" s="72">
        <v>26884.73</v>
      </c>
      <c r="H64" s="68">
        <v>581.7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362366.75</v>
      </c>
      <c r="E65" s="65">
        <v>71134.75</v>
      </c>
      <c r="F65" s="94">
        <v>20237.56</v>
      </c>
      <c r="G65" s="69">
        <v>24217.33</v>
      </c>
      <c r="H65" s="69">
        <v>584.01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34383.130000000005</v>
      </c>
      <c r="E66" s="76">
        <f>E64-E65</f>
        <v>-10239.5</v>
      </c>
      <c r="F66" s="76">
        <f>F64-F65</f>
        <v>-8271.720000000001</v>
      </c>
      <c r="G66" s="78">
        <f>G64-G65</f>
        <v>2667.399999999998</v>
      </c>
      <c r="H66" s="78">
        <f>H64-H65</f>
        <v>-2.3099999999999454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396749.88</v>
      </c>
      <c r="E67" s="70">
        <v>57081.28</v>
      </c>
      <c r="F67" s="70">
        <v>11787.87</v>
      </c>
      <c r="G67" s="71">
        <v>26416.18</v>
      </c>
      <c r="H67" s="71">
        <v>581.7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-3813.970000000001</v>
      </c>
      <c r="F68" s="44">
        <f>F67-F64</f>
        <v>-177.96999999999935</v>
      </c>
      <c r="G68" s="44">
        <f>G67-G64</f>
        <v>-468.5499999999993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2"/>
      <c r="F73" s="103"/>
      <c r="G73" s="104"/>
      <c r="H73" s="26">
        <v>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2"/>
      <c r="F74" s="103"/>
      <c r="G74" s="10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2"/>
      <c r="F75" s="103"/>
      <c r="G75" s="104"/>
      <c r="H75" s="26">
        <v>4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-4460.49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2">
        <v>0</v>
      </c>
      <c r="F78" s="103"/>
      <c r="G78" s="10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>
        <v>0</v>
      </c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9" t="s">
        <v>167</v>
      </c>
      <c r="F80" s="100"/>
      <c r="G80" s="100"/>
      <c r="H80" s="101"/>
    </row>
    <row r="81" ht="12.75">
      <c r="A81" s="1"/>
    </row>
    <row r="82" ht="12.75">
      <c r="A82" s="1"/>
    </row>
    <row r="83" spans="1:8" ht="38.25" customHeight="1">
      <c r="A83" s="98" t="s">
        <v>172</v>
      </c>
      <c r="B83" s="98"/>
      <c r="C83" s="98"/>
      <c r="D83" s="98"/>
      <c r="E83" s="98"/>
      <c r="F83" s="98"/>
      <c r="G83" s="98"/>
      <c r="H83" s="9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  <row r="93" ht="12.75">
      <c r="B93" t="s">
        <v>179</v>
      </c>
    </row>
    <row r="94" spans="2:4" ht="12.75">
      <c r="B94" s="157" t="s">
        <v>180</v>
      </c>
      <c r="C94" s="157" t="s">
        <v>181</v>
      </c>
      <c r="D94" s="157" t="s">
        <v>182</v>
      </c>
    </row>
    <row r="95" spans="2:4" ht="12.75">
      <c r="B95" s="157" t="s">
        <v>183</v>
      </c>
      <c r="C95" s="157">
        <v>1298.79</v>
      </c>
      <c r="D95" s="157">
        <v>261.09</v>
      </c>
    </row>
    <row r="96" spans="2:4" ht="12.75">
      <c r="B96" s="157" t="s">
        <v>184</v>
      </c>
      <c r="C96" s="157">
        <v>1294.26</v>
      </c>
      <c r="D96" s="157">
        <v>139.21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2017-03-16T03:02:29Z</dcterms:modified>
  <cp:category/>
  <cp:version/>
  <cp:contentType/>
  <cp:contentStatus/>
</cp:coreProperties>
</file>