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<sst xmlns="http://schemas.openxmlformats.org/spreadsheetml/2006/main" count="293" uniqueCount="188">
  <si>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</si>
  <si>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</si>
  <si>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</si>
  <si>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</si>
  <si>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</si>
  <si>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</si>
  <si>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</si>
  <si>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</si>
  <si>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</si>
  <si>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</si>
  <si>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</si>
  <si>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</si>
  <si>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</si>
  <si>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</si>
  <si>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</si>
  <si>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</si>
  <si>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</si>
  <si>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</si>
  <si>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</si>
  <si>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</si>
  <si>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</si>
  <si>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</si>
  <si>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</si>
  <si>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</si>
  <si>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</si>
  <si>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</si>
  <si>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</si>
  <si>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</si>
  <si>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</si>
  <si>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</si>
  <si>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</si>
  <si>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</si>
  <si>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</si>
  <si>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</si>
  <si>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</si>
  <si>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</si>
  <si>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</si>
  <si>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</si>
  <si>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</si>
  <si>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</si>
  <si>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</si>
  <si>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</si>
  <si>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</si>
  <si>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</si>
  <si>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</si>
  <si>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</si>
  <si>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</si>
  <si>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</si>
  <si>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</si>
  <si>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</si>
  <si>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</si>
  <si>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</si>
  <si>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</si>
  <si>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</si>
  <si>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</si>
  <si>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</si>
  <si>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</si>
  <si>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</si>
  <si>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</si>
  <si>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</si>
  <si>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</si>
  <si>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</si>
  <si>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</si>
  <si>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</si>
  <si>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</si>
  <si>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</si>
  <si>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</si>
  <si>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</si>
  <si>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</si>
  <si>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</si>
  <si>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</si>
  <si>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</si>
  <si>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</si>
  <si>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</si>
  <si>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</si>
  <si>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</si>
  <si>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</si>
  <si>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</si>
  <si>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</si>
  <si>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</si>
  <si>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</si>
  <si>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</si>
  <si>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</si>
  <si>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</si>
  <si>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</si>
  <si>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</si>
  <si>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</si>
  <si>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</si>
  <si>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</si>
  <si>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</si>
  <si>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</si>
  <si>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</si>
  <si>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</si>
  <si>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</si>
  <si>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</si>
  <si>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</si>
  <si>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</si>
  <si>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</si>
  <si>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</si>
  <si>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</si>
  <si>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</si>
  <si>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</si>
  <si>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</si>
  <si>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</si>
  <si>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</si>
  <si>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</si>
  <si>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</si>
  <si>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</si>
  <si>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</si>
  <si>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</si>
  <si>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</si>
  <si>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</si>
  <si>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</si>
  <si>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</si>
  <si>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</si>
  <si>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</si>
  <si>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</si>
  <si>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</si>
  <si>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</si>
  <si>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</si>
  <si>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</si>
  <si>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</si>
  <si>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</si>
  <si>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</si>
  <si>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</si>
  <si>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</si>
  <si>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</si>
  <si>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</si>
  <si>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</si>
  <si>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</si>
  <si>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</si>
  <si>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</si>
  <si>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</si>
  <si>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</si>
  <si>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</si>
  <si>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</si>
  <si>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</si>
  <si>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</si>
  <si>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</si>
  <si>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</si>
  <si>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</si>
  <si>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</si>
  <si>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</si>
  <si>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</si>
  <si>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</si>
  <si>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</si>
  <si>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</si>
  <si>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</si>
  <si>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</si>
  <si>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</si>
  <si>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</si>
  <si>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</si>
  <si>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</si>
  <si>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</si>
  <si>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</si>
  <si>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</si>
  <si>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</si>
  <si>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</si>
  <si>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</si>
  <si>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</si>
  <si>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</si>
  <si>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</si>
  <si>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</si>
  <si>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</si>
  <si>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</si>
  <si>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</si>
  <si>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</si>
  <si>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</si>
  <si>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</si>
  <si>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</si>
  <si>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</si>
  <si>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</si>
  <si>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</si>
  <si>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</si>
  <si>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</si>
  <si>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</si>
  <si>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</si>
  <si>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</si>
  <si>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</si>
  <si>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</si>
  <si>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1А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</si>
  <si>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</si>
  <si>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</si>
  <si>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</si>
  <si>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</si>
  <si>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в том числе оплачено текущего ремонта юрлицами</t>
  </si>
  <si>
    <t>с 1 по 36</t>
  </si>
  <si>
    <t>кв.6,23,29,30,31,33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</si>
</sst>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180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3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148680.07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7">
        <v>105108.41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88">
        <f>G13+G14+G20+G21+G22+G23+G31</f>
        <v>437875.51000000007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91978.9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89">
        <v>45141.67</v>
      </c>
      <c r="H14" s="5"/>
    </row>
    <row r="15" spans="1:8" ht="26.25" customHeight="1" thickBot="1">
      <c r="A15" s="4"/>
      <c r="B15" s="6"/>
      <c r="C15" s="3" t="s">
        <v>16</v>
      </c>
      <c r="D15" s="113" t="s">
        <v>155</v>
      </c>
      <c r="E15" s="114"/>
      <c r="F15" s="115"/>
      <c r="G15" s="90">
        <f>42849.7+G32</f>
        <v>43625.2</v>
      </c>
      <c r="H15" s="5"/>
    </row>
    <row r="16" spans="1:8" ht="13.5" customHeight="1" thickBot="1">
      <c r="A16" s="4"/>
      <c r="B16" s="6"/>
      <c r="C16" s="3" t="s">
        <v>16</v>
      </c>
      <c r="D16" s="113" t="s">
        <v>156</v>
      </c>
      <c r="E16" s="114"/>
      <c r="F16" s="115"/>
      <c r="G16" s="91">
        <v>13727.08</v>
      </c>
      <c r="H16" s="49"/>
    </row>
    <row r="17" spans="1:8" ht="13.5" customHeight="1" thickBot="1">
      <c r="A17" s="4"/>
      <c r="B17" s="6"/>
      <c r="C17" s="3" t="s">
        <v>16</v>
      </c>
      <c r="D17" s="113" t="s">
        <v>157</v>
      </c>
      <c r="E17" s="114"/>
      <c r="F17" s="115"/>
      <c r="G17" s="65">
        <v>188210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148680.07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4095.2700000000186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72904.96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2" t="s">
        <v>150</v>
      </c>
      <c r="E21" s="123"/>
      <c r="F21" s="124"/>
      <c r="G21" s="64">
        <v>68879.28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2" t="s">
        <v>151</v>
      </c>
      <c r="E22" s="123"/>
      <c r="F22" s="124"/>
      <c r="G22" s="64">
        <v>17378.75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7" t="s">
        <v>152</v>
      </c>
      <c r="E23" s="138"/>
      <c r="F23" s="139"/>
      <c r="G23" s="64">
        <v>135001.63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5">
        <f>G25+G26+G27+G28+G29+G30</f>
        <v>415745.02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408555.52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/>
      <c r="E29" s="114"/>
      <c r="F29" s="115"/>
      <c r="G29" s="104"/>
      <c r="H29" s="82"/>
      <c r="I29" s="78"/>
    </row>
    <row r="30" spans="1:9" ht="13.5" customHeight="1" thickBot="1">
      <c r="A30" s="4"/>
      <c r="B30" s="13"/>
      <c r="C30" s="3"/>
      <c r="D30" s="113" t="s">
        <v>172</v>
      </c>
      <c r="E30" s="114"/>
      <c r="F30" s="131"/>
      <c r="G30" s="105">
        <v>7189.5</v>
      </c>
      <c r="H30" s="83"/>
      <c r="I30" s="78"/>
    </row>
    <row r="31" spans="1:9" ht="13.5" customHeight="1" thickBot="1">
      <c r="A31" s="4"/>
      <c r="B31" s="13"/>
      <c r="C31" s="3"/>
      <c r="D31" s="113" t="s">
        <v>173</v>
      </c>
      <c r="E31" s="114"/>
      <c r="F31" s="114"/>
      <c r="G31" s="105">
        <v>6590.32</v>
      </c>
      <c r="H31" s="83"/>
      <c r="I31" s="78"/>
    </row>
    <row r="32" spans="1:10" ht="13.5" customHeight="1" thickBot="1">
      <c r="A32" s="4"/>
      <c r="B32" s="13"/>
      <c r="C32" s="3"/>
      <c r="D32" s="113" t="s">
        <v>185</v>
      </c>
      <c r="E32" s="114"/>
      <c r="F32" s="114"/>
      <c r="G32" s="105">
        <v>775.5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3" t="s">
        <v>175</v>
      </c>
      <c r="E33" s="114"/>
      <c r="F33" s="114"/>
      <c r="G33" s="84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174</v>
      </c>
      <c r="E34" s="114"/>
      <c r="F34" s="114"/>
      <c r="G34" s="106">
        <f>G33+G30-G31</f>
        <v>599.1800000000003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564425.0900000001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4095.2700000000186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3" t="s">
        <v>57</v>
      </c>
      <c r="E38" s="114"/>
      <c r="F38" s="115"/>
      <c r="G38" s="86">
        <f>G11+G12-G25+G34</f>
        <v>135027.58000000002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188210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4.34</v>
      </c>
      <c r="F42" s="79" t="s">
        <v>135</v>
      </c>
      <c r="G42" s="60">
        <v>3810334293</v>
      </c>
      <c r="H42" s="61">
        <f>G13</f>
        <v>91978.9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3.44</v>
      </c>
      <c r="F43" s="80" t="s">
        <v>136</v>
      </c>
      <c r="G43" s="60">
        <v>3848000155</v>
      </c>
      <c r="H43" s="61">
        <f>G20</f>
        <v>72904.96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68879.28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17378.75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135001.63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0"/>
      <c r="G47" s="115"/>
      <c r="H47" s="61">
        <f>SUM(H41:H46)</f>
        <v>574353.52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7" t="s">
        <v>140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5" t="s">
        <v>57</v>
      </c>
      <c r="E59" s="136"/>
      <c r="F59" s="57">
        <f>D66+E66+F66+G66+H66</f>
        <v>-30336.889999999934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355.68985256066003</v>
      </c>
      <c r="E63" s="101">
        <f>E64/140.38</f>
        <v>1207.3724177233225</v>
      </c>
      <c r="F63" s="101">
        <f>F64/14.34</f>
        <v>2764.874476987448</v>
      </c>
      <c r="G63" s="102">
        <f>G64/22.34</f>
        <v>3768.6866606982994</v>
      </c>
      <c r="H63" s="103">
        <f>H64/0.99</f>
        <v>3098.373737373737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582847.62</v>
      </c>
      <c r="E64" s="65">
        <v>169490.94</v>
      </c>
      <c r="F64" s="65">
        <v>39648.3</v>
      </c>
      <c r="G64" s="72">
        <v>84192.46</v>
      </c>
      <c r="H64" s="68">
        <v>3067.39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587050.44</v>
      </c>
      <c r="E65" s="65">
        <v>185973.5</v>
      </c>
      <c r="F65" s="65">
        <v>45038.46</v>
      </c>
      <c r="G65" s="69">
        <v>89113.64</v>
      </c>
      <c r="H65" s="69">
        <v>2407.56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-4202.819999999949</v>
      </c>
      <c r="E66" s="76">
        <f>E64-E65</f>
        <v>-16482.559999999998</v>
      </c>
      <c r="F66" s="76">
        <f>F64-F65</f>
        <v>-5390.159999999996</v>
      </c>
      <c r="G66" s="77">
        <f>G64-G65</f>
        <v>-4921.179999999993</v>
      </c>
      <c r="H66" s="77">
        <f>H64-H65</f>
        <v>659.8299999999999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582824.52</v>
      </c>
      <c r="E67" s="70">
        <v>191264.79</v>
      </c>
      <c r="F67" s="70">
        <v>40642.52</v>
      </c>
      <c r="G67" s="71">
        <v>88871.42</v>
      </c>
      <c r="H67" s="71">
        <v>3070.81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-23.099999999976717</v>
      </c>
      <c r="E68" s="44">
        <f>E67-E64</f>
        <v>21773.850000000006</v>
      </c>
      <c r="F68" s="44">
        <f>F67-F64</f>
        <v>994.2199999999939</v>
      </c>
      <c r="G68" s="44">
        <f>G67-G64</f>
        <v>4678.959999999992</v>
      </c>
      <c r="H68" s="44">
        <f>H67-H64</f>
        <v>3.4200000000000728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144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144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186</v>
      </c>
      <c r="F73" s="114"/>
      <c r="G73" s="115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27427.350000000013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187</v>
      </c>
      <c r="F78" s="114"/>
      <c r="G78" s="115"/>
      <c r="H78" s="5">
        <v>6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165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170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2" t="s">
        <v>115</v>
      </c>
      <c r="D86" s="133"/>
      <c r="E86" s="134"/>
    </row>
    <row r="87" spans="1:5" ht="18.75" customHeight="1" thickBot="1">
      <c r="A87" s="29">
        <v>2</v>
      </c>
      <c r="B87" s="4" t="s">
        <v>116</v>
      </c>
      <c r="C87" s="132" t="s">
        <v>117</v>
      </c>
      <c r="D87" s="133"/>
      <c r="E87" s="134"/>
    </row>
    <row r="88" spans="1:5" ht="16.5" customHeight="1" thickBot="1">
      <c r="A88" s="29">
        <v>3</v>
      </c>
      <c r="B88" s="4" t="s">
        <v>118</v>
      </c>
      <c r="C88" s="132" t="s">
        <v>119</v>
      </c>
      <c r="D88" s="133"/>
      <c r="E88" s="134"/>
    </row>
    <row r="89" spans="1:5" ht="13.5" thickBot="1">
      <c r="A89" s="29">
        <v>4</v>
      </c>
      <c r="B89" s="4" t="s">
        <v>16</v>
      </c>
      <c r="C89" s="132" t="s">
        <v>120</v>
      </c>
      <c r="D89" s="133"/>
      <c r="E89" s="134"/>
    </row>
    <row r="90" spans="1:5" ht="24" customHeight="1" thickBot="1">
      <c r="A90" s="29">
        <v>5</v>
      </c>
      <c r="B90" s="4" t="s">
        <v>86</v>
      </c>
      <c r="C90" s="132" t="s">
        <v>121</v>
      </c>
      <c r="D90" s="133"/>
      <c r="E90" s="134"/>
    </row>
    <row r="91" spans="1:5" ht="21" customHeight="1" thickBot="1">
      <c r="A91" s="30">
        <v>6</v>
      </c>
      <c r="B91" s="31" t="s">
        <v>122</v>
      </c>
      <c r="C91" s="132" t="s">
        <v>123</v>
      </c>
      <c r="D91" s="133"/>
      <c r="E91" s="134"/>
    </row>
    <row r="94" spans="2:3" ht="15">
      <c r="B94" s="162" t="s">
        <v>176</v>
      </c>
      <c r="C94" s="162"/>
    </row>
    <row r="95" spans="2:6" ht="72">
      <c r="B95" s="92" t="s">
        <v>177</v>
      </c>
      <c r="C95" s="93" t="s">
        <v>181</v>
      </c>
      <c r="D95" s="94" t="s">
        <v>178</v>
      </c>
      <c r="E95" s="95" t="s">
        <v>179</v>
      </c>
      <c r="F95" s="96" t="s">
        <v>182</v>
      </c>
    </row>
    <row r="96" spans="2:6" ht="22.5">
      <c r="B96" s="97" t="s">
        <v>183</v>
      </c>
      <c r="C96" s="98">
        <v>1728.19</v>
      </c>
      <c r="D96" s="98">
        <v>10533.41</v>
      </c>
      <c r="E96" s="99">
        <v>10075.76</v>
      </c>
      <c r="F96" s="100">
        <f>C96+E96</f>
        <v>11803.95</v>
      </c>
    </row>
    <row r="97" spans="2:6" ht="22.5">
      <c r="B97" s="97" t="s">
        <v>184</v>
      </c>
      <c r="C97" s="98">
        <v>1561.79</v>
      </c>
      <c r="D97" s="98">
        <v>10016.89</v>
      </c>
      <c r="E97" s="99">
        <v>8582.27</v>
      </c>
      <c r="F97" s="100">
        <f>C97+E97</f>
        <v>10144.060000000001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2018-03-14T01:36:33Z</dcterms:modified>
  <cp:category/>
  <cp:version/>
  <cp:contentType/>
  <cp:contentStatus/>
</cp:coreProperties>
</file>