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<sst xmlns="http://schemas.openxmlformats.org/spreadsheetml/2006/main" count="193" uniqueCount="92">
  <si>
    <t>О Т Ч Е Т по М К Д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</si>
  <si>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</si>
  <si>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</si>
  <si>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</si>
  <si>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</si>
  <si>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</si>
  <si>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</si>
  <si>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</si>
  <si>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</si>
  <si>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</si>
  <si>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</si>
  <si>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</si>
  <si>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</si>
  <si>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</si>
  <si>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</si>
  <si>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</si>
  <si>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</si>
  <si>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</si>
  <si>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</si>
  <si>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</si>
  <si>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сбор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</si>
  <si>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</si>
  <si>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</si>
  <si>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</si>
  <si>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</si>
  <si>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</si>
  <si>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</si>
  <si>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</si>
  <si>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</si>
  <si>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</si>
  <si>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</si>
  <si>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</si>
  <si>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</si>
  <si>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</si>
  <si>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</si>
  <si>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</si>
  <si>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</si>
  <si>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</si>
  <si>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</si>
  <si>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</si>
  <si>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</si>
  <si>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</si>
  <si>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</si>
  <si>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</si>
  <si>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</si>
  <si>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</si>
  <si>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</si>
  <si>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Чистка подвалов 2013 год</t>
  </si>
  <si>
    <t>№ сметы</t>
  </si>
  <si>
    <t>ЛЕНИНА</t>
  </si>
  <si>
    <t>ЖЭУ-3</t>
  </si>
  <si>
    <t>Ленина</t>
  </si>
  <si>
    <t>1 под</t>
  </si>
  <si>
    <t>ремонт двери</t>
  </si>
  <si>
    <t>с 15 по 30 ноября</t>
  </si>
  <si>
    <t>19-1/2012</t>
  </si>
  <si>
    <t>гермитизация межпанельных швов</t>
  </si>
  <si>
    <t>с 10 по 21 января</t>
  </si>
  <si>
    <t>77-3/2012</t>
  </si>
  <si>
    <t xml:space="preserve">Ленина </t>
  </si>
  <si>
    <t>ремонт вентиляции</t>
  </si>
  <si>
    <t>96-3/2012</t>
  </si>
  <si>
    <t>4 под</t>
  </si>
  <si>
    <t>213-08/2012</t>
  </si>
  <si>
    <t>ремонт кровли</t>
  </si>
  <si>
    <t>277-10/2012</t>
  </si>
  <si>
    <t>ремонт обделок вокруг вентиялционных труб битумным герметиком</t>
  </si>
  <si>
    <t>346-10/2012</t>
  </si>
  <si>
    <t>34, 36- 4 под</t>
  </si>
  <si>
    <t>355-10/2012</t>
  </si>
  <si>
    <t>остекление оконной рамы</t>
  </si>
  <si>
    <t>399-11/2012</t>
  </si>
  <si>
    <t>ремонт системы электроснабжения</t>
  </si>
  <si>
    <t>440-12/2012</t>
  </si>
  <si>
    <t>1, 4 под</t>
  </si>
  <si>
    <t>ремонт двери (установка пружины)</t>
  </si>
  <si>
    <t>Ремонт шахты</t>
  </si>
  <si>
    <t>Ж-3-11/04/13</t>
  </si>
  <si>
    <t>Прочистка и ремонт вентиляции</t>
  </si>
  <si>
    <t>17 Ж/3</t>
  </si>
  <si>
    <t>ремонт 5 подъезда</t>
  </si>
  <si>
    <t>план</t>
  </si>
  <si>
    <t>1,8 м2</t>
  </si>
  <si>
    <t>сентябрь</t>
  </si>
  <si>
    <t>притворная планка, шарниры</t>
  </si>
  <si>
    <t>3, 2 шт</t>
  </si>
  <si>
    <t>№18-12/13</t>
  </si>
  <si>
    <t>остекление 5 подъезда</t>
  </si>
  <si>
    <t>калькул.</t>
  </si>
  <si>
    <t>очистка подвала от быт мусора</t>
  </si>
  <si>
    <t>7 чел/</t>
  </si>
  <si>
    <t>за период с 01.10.2011 г. по 31.12.2013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</si>
</sst>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left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" fontId="1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180" fontId="1" fillId="0" borderId="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9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4" fontId="1" fillId="0" borderId="7" xfId="0" applyNumberFormat="1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G3" sqref="G3"/>
    </sheetView>
  </sheetViews>
  <sheetFormatPr defaultColWidth="9.140625" defaultRowHeight="12.75"/>
  <cols>
    <col min="1" max="1" width="4.28125" style="1" customWidth="1"/>
    <col min="2" max="2" width="22.57421875" style="1" customWidth="1"/>
    <col min="3" max="3" width="10.28125" style="2" customWidth="1"/>
    <col min="4" max="4" width="12.00390625" style="1" customWidth="1"/>
    <col min="5" max="5" width="10.7109375" style="1" customWidth="1"/>
    <col min="6" max="6" width="12.57421875" style="1" customWidth="1"/>
    <col min="7" max="7" width="19.8515625" style="1" customWidth="1"/>
    <col min="8" max="8" width="9.140625" style="1" customWidth="1"/>
    <col min="9" max="9" width="14.28125" style="1" customWidth="1"/>
    <col min="10" max="10" width="11.28125" style="1" customWidth="1"/>
    <col min="11" max="11" width="12.00390625" style="1" customWidth="1"/>
    <col min="12" max="12" width="11.57421875" style="1" customWidth="1"/>
    <col min="13" max="13" width="10.57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5.75">
      <c r="B1" s="3"/>
      <c r="D1" s="4" t="s">
        <v>0</v>
      </c>
      <c r="E1" s="5"/>
      <c r="F1" s="5"/>
      <c r="G1" s="6"/>
      <c r="H1" s="7"/>
      <c r="I1" s="7"/>
    </row>
    <row r="2" spans="2:9" ht="12.75">
      <c r="B2" s="3"/>
      <c r="D2" s="8" t="s">
        <v>91</v>
      </c>
      <c r="E2" s="9"/>
      <c r="F2" s="9"/>
      <c r="G2" s="10"/>
      <c r="H2" s="7"/>
      <c r="I2" s="7"/>
    </row>
    <row r="3" spans="1:3" ht="15.75">
      <c r="A3" s="7"/>
      <c r="B3" s="11" t="s">
        <v>49</v>
      </c>
      <c r="C3" s="12">
        <v>22</v>
      </c>
    </row>
    <row r="4" spans="2:4" ht="12.75">
      <c r="B4" s="13" t="s">
        <v>1</v>
      </c>
      <c r="C4" s="14"/>
      <c r="D4" s="7" t="s">
        <v>2</v>
      </c>
    </row>
    <row r="5" spans="2:4" ht="15.75" customHeight="1">
      <c r="B5" s="13" t="s">
        <v>3</v>
      </c>
      <c r="C5" s="14"/>
      <c r="D5" s="7" t="s">
        <v>2</v>
      </c>
    </row>
    <row r="6" ht="12.75">
      <c r="B6" s="3"/>
    </row>
    <row r="7" spans="1:3" ht="15.75">
      <c r="A7" s="15" t="s">
        <v>4</v>
      </c>
      <c r="B7" s="13"/>
      <c r="C7" s="16"/>
    </row>
    <row r="8" spans="1:8" ht="47.25" customHeight="1">
      <c r="A8" s="17"/>
      <c r="B8" s="18" t="s">
        <v>5</v>
      </c>
      <c r="C8" s="19" t="s">
        <v>6</v>
      </c>
      <c r="D8" s="20" t="s">
        <v>7</v>
      </c>
      <c r="E8" s="20"/>
      <c r="F8" s="21" t="s">
        <v>8</v>
      </c>
      <c r="G8" s="20" t="s">
        <v>9</v>
      </c>
      <c r="H8" s="22" t="s">
        <v>10</v>
      </c>
    </row>
    <row r="9" spans="1:8" ht="35.25" customHeight="1">
      <c r="A9" s="17"/>
      <c r="B9" s="23" t="s">
        <v>11</v>
      </c>
      <c r="C9" s="24" t="s">
        <v>12</v>
      </c>
      <c r="D9" s="25">
        <v>176438.3</v>
      </c>
      <c r="E9" s="25"/>
      <c r="F9" s="26">
        <f>140376.37+37603.09</f>
        <v>177979.46</v>
      </c>
      <c r="G9" s="27">
        <f>D9-F9-H9</f>
        <v>0</v>
      </c>
      <c r="H9" s="27">
        <f>D9-F9</f>
        <v>-1541.1600000000035</v>
      </c>
    </row>
    <row r="10" spans="1:8" ht="18" customHeight="1">
      <c r="A10" s="17"/>
      <c r="B10" s="23" t="s">
        <v>13</v>
      </c>
      <c r="C10" s="24" t="s">
        <v>12</v>
      </c>
      <c r="D10" s="25">
        <v>109509.66</v>
      </c>
      <c r="E10" s="25"/>
      <c r="F10" s="26">
        <f>76912.18+21011.77</f>
        <v>97923.95</v>
      </c>
      <c r="G10" s="27">
        <f>D10-F10</f>
        <v>11585.710000000006</v>
      </c>
      <c r="H10" s="27"/>
    </row>
    <row r="11" spans="1:6" ht="15.75">
      <c r="A11" s="28" t="s">
        <v>14</v>
      </c>
      <c r="B11" s="29"/>
      <c r="C11" s="30"/>
      <c r="D11" s="31"/>
      <c r="E11" s="31"/>
      <c r="F11" s="31"/>
    </row>
    <row r="12" spans="1:7" ht="27.75" customHeight="1">
      <c r="A12" s="32"/>
      <c r="B12" s="33" t="s">
        <v>15</v>
      </c>
      <c r="C12" s="19" t="s">
        <v>6</v>
      </c>
      <c r="D12" s="22" t="s">
        <v>16</v>
      </c>
      <c r="E12" s="34" t="s">
        <v>17</v>
      </c>
      <c r="F12" s="20" t="s">
        <v>18</v>
      </c>
      <c r="G12" s="35" t="s">
        <v>19</v>
      </c>
    </row>
    <row r="13" spans="1:7" ht="12" customHeight="1">
      <c r="A13" s="32"/>
      <c r="B13" s="36">
        <v>1</v>
      </c>
      <c r="C13" s="37">
        <v>2</v>
      </c>
      <c r="D13" s="38">
        <v>3</v>
      </c>
      <c r="E13" s="38">
        <v>4</v>
      </c>
      <c r="F13" s="38">
        <v>5</v>
      </c>
      <c r="G13" s="38">
        <v>6</v>
      </c>
    </row>
    <row r="14" spans="1:7" ht="54.75" customHeight="1">
      <c r="A14" s="32"/>
      <c r="B14" s="39" t="s">
        <v>11</v>
      </c>
      <c r="C14" s="24" t="s">
        <v>12</v>
      </c>
      <c r="D14" s="25">
        <f>D9</f>
        <v>176438.3</v>
      </c>
      <c r="E14" s="25">
        <f>D14</f>
        <v>176438.3</v>
      </c>
      <c r="F14" s="25">
        <f>F9</f>
        <v>177979.46</v>
      </c>
      <c r="G14" s="40" t="s">
        <v>20</v>
      </c>
    </row>
    <row r="15" spans="1:9" ht="25.5">
      <c r="A15" s="32"/>
      <c r="B15" s="39" t="s">
        <v>21</v>
      </c>
      <c r="C15" s="24" t="s">
        <v>12</v>
      </c>
      <c r="D15" s="25">
        <v>84058.89</v>
      </c>
      <c r="E15" s="25">
        <f>D15</f>
        <v>84058.89</v>
      </c>
      <c r="F15" s="25">
        <f>64049.5+13928.51</f>
        <v>77978.01</v>
      </c>
      <c r="G15" s="41" t="s">
        <v>22</v>
      </c>
      <c r="I15" s="1">
        <f>F15*100/D15</f>
        <v>92.7659287435273</v>
      </c>
    </row>
    <row r="16" spans="1:9" ht="25.5">
      <c r="A16" s="32"/>
      <c r="B16" s="39" t="s">
        <v>23</v>
      </c>
      <c r="C16" s="24" t="s">
        <v>12</v>
      </c>
      <c r="D16" s="25">
        <v>205799.38</v>
      </c>
      <c r="E16" s="25">
        <f>D16</f>
        <v>205799.38</v>
      </c>
      <c r="F16" s="25">
        <f>143584.23+39474.24</f>
        <v>183058.47</v>
      </c>
      <c r="G16" s="41" t="s">
        <v>22</v>
      </c>
      <c r="I16" s="1">
        <f>F16*100/D16</f>
        <v>88.94996185119702</v>
      </c>
    </row>
    <row r="17" spans="1:9" ht="12.75">
      <c r="A17" s="32"/>
      <c r="B17" s="39" t="s">
        <v>24</v>
      </c>
      <c r="C17" s="24" t="s">
        <v>12</v>
      </c>
      <c r="D17" s="25">
        <v>21425.29</v>
      </c>
      <c r="E17" s="25">
        <f>D17</f>
        <v>21425.29</v>
      </c>
      <c r="F17" s="25">
        <f>13153.79+3804.46</f>
        <v>16958.25</v>
      </c>
      <c r="G17" s="41" t="s">
        <v>22</v>
      </c>
      <c r="I17" s="1">
        <f>F17*100/D17</f>
        <v>79.15062059836762</v>
      </c>
    </row>
    <row r="18" spans="1:9" ht="25.5">
      <c r="A18" s="32"/>
      <c r="B18" s="39" t="s">
        <v>25</v>
      </c>
      <c r="C18" s="24" t="s">
        <v>12</v>
      </c>
      <c r="D18" s="25">
        <v>3359.76</v>
      </c>
      <c r="E18" s="25">
        <f>D18</f>
        <v>3359.76</v>
      </c>
      <c r="F18" s="25">
        <f>1116.5+1309.57</f>
        <v>2426.0699999999997</v>
      </c>
      <c r="G18" s="41" t="s">
        <v>22</v>
      </c>
      <c r="I18" s="1">
        <f>F18*100/D18</f>
        <v>72.2096221158654</v>
      </c>
    </row>
    <row r="19" spans="1:9" ht="45" customHeight="1">
      <c r="A19" s="17"/>
      <c r="B19" s="23" t="s">
        <v>26</v>
      </c>
      <c r="C19" s="24" t="s">
        <v>12</v>
      </c>
      <c r="D19" s="25"/>
      <c r="E19" s="25"/>
      <c r="F19" s="20">
        <f>G22-G10</f>
        <v>42114.85999999999</v>
      </c>
      <c r="G19" s="41" t="s">
        <v>22</v>
      </c>
      <c r="I19" s="42"/>
    </row>
    <row r="20" spans="1:7" ht="15.75">
      <c r="A20" s="28" t="s">
        <v>27</v>
      </c>
      <c r="B20" s="29"/>
      <c r="C20" s="30"/>
      <c r="D20" s="31"/>
      <c r="E20" s="31"/>
      <c r="F20" s="31"/>
      <c r="G20" s="31"/>
    </row>
    <row r="21" spans="2:7" ht="12.75">
      <c r="B21" s="43"/>
      <c r="C21" s="44" t="s">
        <v>6</v>
      </c>
      <c r="D21" s="45" t="s">
        <v>28</v>
      </c>
      <c r="E21" s="25"/>
      <c r="F21" s="25" t="s">
        <v>29</v>
      </c>
      <c r="G21" s="25" t="s">
        <v>30</v>
      </c>
    </row>
    <row r="22" spans="1:11" ht="12.75">
      <c r="A22" s="17"/>
      <c r="B22" s="23" t="s">
        <v>13</v>
      </c>
      <c r="C22" s="24" t="s">
        <v>12</v>
      </c>
      <c r="D22" s="20">
        <f>F10+H10</f>
        <v>97923.95</v>
      </c>
      <c r="E22" s="20"/>
      <c r="F22" s="46">
        <f>H48+H44</f>
        <v>44223.38</v>
      </c>
      <c r="G22" s="20">
        <f>D22-F22</f>
        <v>53700.57</v>
      </c>
      <c r="H22" s="47"/>
      <c r="I22" s="47"/>
      <c r="J22" s="47"/>
      <c r="K22" s="47"/>
    </row>
    <row r="23" spans="1:7" ht="12.75">
      <c r="A23" s="17"/>
      <c r="B23" s="23" t="s">
        <v>31</v>
      </c>
      <c r="C23" s="24" t="s">
        <v>12</v>
      </c>
      <c r="D23" s="25"/>
      <c r="E23" s="25"/>
      <c r="F23" s="25"/>
      <c r="G23" s="27">
        <f>F19</f>
        <v>42114.85999999999</v>
      </c>
    </row>
    <row r="24" spans="1:14" ht="15.75">
      <c r="A24" s="48" t="s">
        <v>32</v>
      </c>
      <c r="B24" s="49"/>
      <c r="C24" s="49"/>
      <c r="D24" s="49"/>
      <c r="E24" s="49"/>
      <c r="F24" s="50"/>
      <c r="G24" s="50"/>
      <c r="H24" s="51"/>
      <c r="I24" s="51"/>
      <c r="J24" s="51"/>
      <c r="K24" s="51"/>
      <c r="L24" s="51"/>
      <c r="M24" s="51"/>
      <c r="N24" s="52"/>
    </row>
    <row r="25" spans="1:14" ht="54.75" customHeight="1">
      <c r="A25" s="53" t="s">
        <v>33</v>
      </c>
      <c r="B25" s="53" t="s">
        <v>34</v>
      </c>
      <c r="C25" s="54" t="s">
        <v>35</v>
      </c>
      <c r="D25" s="53" t="s">
        <v>36</v>
      </c>
      <c r="E25" s="53" t="s">
        <v>37</v>
      </c>
      <c r="F25" s="53" t="s">
        <v>38</v>
      </c>
      <c r="G25" s="55" t="s">
        <v>39</v>
      </c>
      <c r="H25" s="56" t="s">
        <v>40</v>
      </c>
      <c r="I25" s="56" t="s">
        <v>41</v>
      </c>
      <c r="J25" s="56" t="s">
        <v>42</v>
      </c>
      <c r="K25" s="56" t="s">
        <v>43</v>
      </c>
      <c r="L25" s="57" t="s">
        <v>44</v>
      </c>
      <c r="M25" s="58" t="s">
        <v>45</v>
      </c>
      <c r="N25" s="59"/>
    </row>
    <row r="26" spans="1:14" ht="25.5" customHeight="1">
      <c r="A26" s="62">
        <v>14</v>
      </c>
      <c r="B26" s="62" t="s">
        <v>50</v>
      </c>
      <c r="C26" s="60" t="s">
        <v>51</v>
      </c>
      <c r="D26" s="62">
        <v>22</v>
      </c>
      <c r="E26" s="60" t="s">
        <v>52</v>
      </c>
      <c r="F26" s="60" t="s">
        <v>53</v>
      </c>
      <c r="G26" s="60"/>
      <c r="H26" s="60">
        <v>1242</v>
      </c>
      <c r="I26" s="60"/>
      <c r="J26" s="61">
        <v>40877</v>
      </c>
      <c r="K26" s="76" t="s">
        <v>54</v>
      </c>
      <c r="L26" s="77"/>
      <c r="M26" s="78">
        <v>30</v>
      </c>
      <c r="N26" s="59"/>
    </row>
    <row r="27" spans="1:14" ht="26.25" customHeight="1">
      <c r="A27" s="79" t="s">
        <v>55</v>
      </c>
      <c r="B27" s="80" t="s">
        <v>50</v>
      </c>
      <c r="C27" s="60" t="s">
        <v>51</v>
      </c>
      <c r="D27" s="62">
        <v>22</v>
      </c>
      <c r="E27" s="60">
        <v>7</v>
      </c>
      <c r="F27" s="60" t="s">
        <v>56</v>
      </c>
      <c r="G27" s="60"/>
      <c r="H27" s="60">
        <v>4513</v>
      </c>
      <c r="I27" s="60"/>
      <c r="J27" s="81">
        <v>40938</v>
      </c>
      <c r="K27" s="62" t="s">
        <v>57</v>
      </c>
      <c r="L27" s="77"/>
      <c r="M27" s="78">
        <v>19</v>
      </c>
      <c r="N27" s="59"/>
    </row>
    <row r="28" spans="1:14" ht="27.75" customHeight="1">
      <c r="A28" s="79" t="s">
        <v>58</v>
      </c>
      <c r="B28" s="80" t="s">
        <v>50</v>
      </c>
      <c r="C28" s="60" t="s">
        <v>59</v>
      </c>
      <c r="D28" s="62">
        <v>22</v>
      </c>
      <c r="E28" s="60">
        <v>34</v>
      </c>
      <c r="F28" s="60" t="s">
        <v>60</v>
      </c>
      <c r="G28" s="60"/>
      <c r="H28" s="60">
        <v>4492</v>
      </c>
      <c r="I28" s="60">
        <v>2081</v>
      </c>
      <c r="J28" s="81">
        <v>40981</v>
      </c>
      <c r="K28" s="62" t="s">
        <v>46</v>
      </c>
      <c r="L28" s="77" t="s">
        <v>46</v>
      </c>
      <c r="M28" s="82">
        <v>77</v>
      </c>
      <c r="N28" s="59"/>
    </row>
    <row r="29" spans="1:14" ht="24.75" customHeight="1">
      <c r="A29" s="79" t="s">
        <v>61</v>
      </c>
      <c r="B29" s="80" t="s">
        <v>50</v>
      </c>
      <c r="C29" s="60" t="s">
        <v>51</v>
      </c>
      <c r="D29" s="62">
        <v>22</v>
      </c>
      <c r="E29" s="60" t="s">
        <v>62</v>
      </c>
      <c r="F29" s="60" t="s">
        <v>53</v>
      </c>
      <c r="G29" s="60"/>
      <c r="H29" s="60">
        <v>549</v>
      </c>
      <c r="I29" s="60"/>
      <c r="J29" s="81">
        <v>40998</v>
      </c>
      <c r="K29" s="62" t="s">
        <v>46</v>
      </c>
      <c r="L29" s="77" t="s">
        <v>46</v>
      </c>
      <c r="M29" s="78">
        <v>96</v>
      </c>
      <c r="N29" s="59"/>
    </row>
    <row r="30" spans="1:14" ht="20.25" customHeight="1">
      <c r="A30" s="79" t="s">
        <v>63</v>
      </c>
      <c r="B30" s="80" t="s">
        <v>50</v>
      </c>
      <c r="C30" s="60" t="s">
        <v>51</v>
      </c>
      <c r="D30" s="62">
        <v>22</v>
      </c>
      <c r="E30" s="60"/>
      <c r="F30" s="60" t="s">
        <v>64</v>
      </c>
      <c r="G30" s="60"/>
      <c r="H30" s="60">
        <v>3117</v>
      </c>
      <c r="I30" s="60"/>
      <c r="J30" s="81">
        <v>41149</v>
      </c>
      <c r="K30" s="62" t="s">
        <v>46</v>
      </c>
      <c r="L30" s="77" t="s">
        <v>46</v>
      </c>
      <c r="M30" s="64"/>
      <c r="N30" s="59"/>
    </row>
    <row r="31" spans="1:14" ht="27" customHeight="1">
      <c r="A31" s="62" t="s">
        <v>65</v>
      </c>
      <c r="B31" s="62" t="s">
        <v>50</v>
      </c>
      <c r="C31" s="60" t="s">
        <v>51</v>
      </c>
      <c r="D31" s="62">
        <v>22</v>
      </c>
      <c r="E31" s="60"/>
      <c r="F31" s="60" t="s">
        <v>66</v>
      </c>
      <c r="G31" s="60"/>
      <c r="H31" s="60">
        <v>1925</v>
      </c>
      <c r="I31" s="60"/>
      <c r="J31" s="61">
        <v>41199</v>
      </c>
      <c r="K31" s="62" t="s">
        <v>46</v>
      </c>
      <c r="L31" s="63" t="s">
        <v>46</v>
      </c>
      <c r="M31" s="64"/>
      <c r="N31" s="59"/>
    </row>
    <row r="32" spans="1:14" ht="18.75" customHeight="1">
      <c r="A32" s="83" t="s">
        <v>67</v>
      </c>
      <c r="B32" s="62" t="s">
        <v>50</v>
      </c>
      <c r="C32" s="60" t="s">
        <v>51</v>
      </c>
      <c r="D32" s="62">
        <v>22</v>
      </c>
      <c r="E32" s="60" t="s">
        <v>68</v>
      </c>
      <c r="F32" s="60" t="s">
        <v>64</v>
      </c>
      <c r="G32" s="60"/>
      <c r="H32" s="60">
        <v>2194</v>
      </c>
      <c r="I32" s="60"/>
      <c r="J32" s="84">
        <v>41213</v>
      </c>
      <c r="K32" s="62" t="s">
        <v>46</v>
      </c>
      <c r="L32" s="63" t="s">
        <v>46</v>
      </c>
      <c r="M32" s="64"/>
      <c r="N32" s="59"/>
    </row>
    <row r="33" spans="1:14" ht="23.25" customHeight="1">
      <c r="A33" s="83" t="s">
        <v>69</v>
      </c>
      <c r="B33" s="62" t="s">
        <v>50</v>
      </c>
      <c r="C33" s="60" t="s">
        <v>51</v>
      </c>
      <c r="D33" s="62">
        <v>22</v>
      </c>
      <c r="E33" s="60" t="s">
        <v>62</v>
      </c>
      <c r="F33" s="60" t="s">
        <v>70</v>
      </c>
      <c r="G33" s="60"/>
      <c r="H33" s="60">
        <v>209</v>
      </c>
      <c r="I33" s="60"/>
      <c r="J33" s="84">
        <v>41213</v>
      </c>
      <c r="K33" s="62" t="s">
        <v>46</v>
      </c>
      <c r="L33" s="63" t="s">
        <v>46</v>
      </c>
      <c r="M33" s="64"/>
      <c r="N33" s="59"/>
    </row>
    <row r="34" spans="1:14" ht="25.5" customHeight="1">
      <c r="A34" s="62" t="s">
        <v>71</v>
      </c>
      <c r="B34" s="85" t="s">
        <v>50</v>
      </c>
      <c r="C34" s="60" t="s">
        <v>51</v>
      </c>
      <c r="D34" s="62">
        <v>22</v>
      </c>
      <c r="E34" s="60"/>
      <c r="F34" s="60" t="s">
        <v>72</v>
      </c>
      <c r="G34" s="60"/>
      <c r="H34" s="60">
        <v>565</v>
      </c>
      <c r="I34" s="60"/>
      <c r="J34" s="86">
        <v>41243</v>
      </c>
      <c r="K34" s="62" t="s">
        <v>46</v>
      </c>
      <c r="L34" s="63" t="s">
        <v>46</v>
      </c>
      <c r="M34" s="64"/>
      <c r="N34" s="59"/>
    </row>
    <row r="35" spans="1:14" ht="24.75" customHeight="1">
      <c r="A35" s="62" t="s">
        <v>73</v>
      </c>
      <c r="B35" s="62" t="s">
        <v>50</v>
      </c>
      <c r="C35" s="60" t="s">
        <v>51</v>
      </c>
      <c r="D35" s="62">
        <v>22</v>
      </c>
      <c r="E35" s="60" t="s">
        <v>74</v>
      </c>
      <c r="F35" s="60" t="s">
        <v>75</v>
      </c>
      <c r="G35" s="60"/>
      <c r="H35" s="60">
        <v>745</v>
      </c>
      <c r="I35" s="60"/>
      <c r="J35" s="61">
        <v>41270</v>
      </c>
      <c r="K35" s="62" t="s">
        <v>46</v>
      </c>
      <c r="L35" s="63" t="s">
        <v>46</v>
      </c>
      <c r="M35" s="64"/>
      <c r="N35" s="59"/>
    </row>
    <row r="36" spans="1:14" ht="16.5" customHeight="1">
      <c r="A36" s="60"/>
      <c r="B36" s="60" t="s">
        <v>50</v>
      </c>
      <c r="C36" s="60" t="s">
        <v>51</v>
      </c>
      <c r="D36" s="62">
        <v>22</v>
      </c>
      <c r="E36" s="60">
        <v>8</v>
      </c>
      <c r="F36" s="60" t="s">
        <v>76</v>
      </c>
      <c r="G36" s="60"/>
      <c r="H36" s="60">
        <v>5959</v>
      </c>
      <c r="I36" s="60">
        <v>2043</v>
      </c>
      <c r="J36" s="61">
        <v>41364</v>
      </c>
      <c r="K36" s="62" t="s">
        <v>46</v>
      </c>
      <c r="L36" s="63" t="s">
        <v>46</v>
      </c>
      <c r="M36" s="64"/>
      <c r="N36" s="59"/>
    </row>
    <row r="37" spans="1:14" ht="18.75" customHeight="1">
      <c r="A37" s="60"/>
      <c r="B37" s="60" t="s">
        <v>50</v>
      </c>
      <c r="C37" s="60" t="s">
        <v>51</v>
      </c>
      <c r="D37" s="62">
        <v>22</v>
      </c>
      <c r="E37" s="60">
        <v>18</v>
      </c>
      <c r="F37" s="60" t="s">
        <v>76</v>
      </c>
      <c r="G37" s="60"/>
      <c r="H37" s="60">
        <v>5959</v>
      </c>
      <c r="I37" s="60">
        <v>2043</v>
      </c>
      <c r="J37" s="61">
        <v>41364</v>
      </c>
      <c r="K37" s="62" t="s">
        <v>46</v>
      </c>
      <c r="L37" s="63" t="s">
        <v>46</v>
      </c>
      <c r="M37" s="64"/>
      <c r="N37" s="59"/>
    </row>
    <row r="38" spans="1:14" ht="26.25" customHeight="1">
      <c r="A38" s="60" t="s">
        <v>77</v>
      </c>
      <c r="B38" s="60" t="s">
        <v>50</v>
      </c>
      <c r="C38" s="60" t="s">
        <v>51</v>
      </c>
      <c r="D38" s="62">
        <v>22</v>
      </c>
      <c r="E38" s="60">
        <v>36</v>
      </c>
      <c r="F38" s="60" t="s">
        <v>78</v>
      </c>
      <c r="G38" s="60"/>
      <c r="H38" s="60">
        <v>7769</v>
      </c>
      <c r="I38" s="60">
        <v>2481</v>
      </c>
      <c r="J38" s="61">
        <v>41414</v>
      </c>
      <c r="K38" s="62" t="s">
        <v>46</v>
      </c>
      <c r="L38" s="63" t="s">
        <v>46</v>
      </c>
      <c r="M38" s="64"/>
      <c r="N38" s="59"/>
    </row>
    <row r="39" spans="1:14" ht="14.25" customHeight="1">
      <c r="A39" s="60" t="s">
        <v>79</v>
      </c>
      <c r="B39" s="60" t="s">
        <v>50</v>
      </c>
      <c r="C39" s="60" t="s">
        <v>51</v>
      </c>
      <c r="D39" s="62">
        <v>22</v>
      </c>
      <c r="E39" s="60">
        <v>45</v>
      </c>
      <c r="F39" s="60" t="s">
        <v>64</v>
      </c>
      <c r="G39" s="60"/>
      <c r="H39" s="60">
        <v>97.11</v>
      </c>
      <c r="I39" s="60">
        <v>28.69</v>
      </c>
      <c r="J39" s="61">
        <v>41453</v>
      </c>
      <c r="K39" s="62" t="s">
        <v>46</v>
      </c>
      <c r="L39" s="63" t="s">
        <v>46</v>
      </c>
      <c r="M39" s="64"/>
      <c r="N39" s="59"/>
    </row>
    <row r="40" spans="1:13" s="65" customFormat="1" ht="25.5">
      <c r="A40" s="60">
        <v>5</v>
      </c>
      <c r="B40" s="60" t="s">
        <v>50</v>
      </c>
      <c r="C40" s="60" t="s">
        <v>51</v>
      </c>
      <c r="D40" s="62">
        <v>22</v>
      </c>
      <c r="E40" s="60"/>
      <c r="F40" s="60" t="s">
        <v>80</v>
      </c>
      <c r="G40" s="60"/>
      <c r="H40" s="60">
        <v>38759</v>
      </c>
      <c r="I40" s="60">
        <v>7270</v>
      </c>
      <c r="J40" s="60"/>
      <c r="K40" s="62" t="s">
        <v>81</v>
      </c>
      <c r="L40" s="63" t="s">
        <v>81</v>
      </c>
      <c r="M40" s="64"/>
    </row>
    <row r="41" spans="1:13" ht="25.5">
      <c r="A41" s="60">
        <v>51</v>
      </c>
      <c r="B41" s="60" t="s">
        <v>50</v>
      </c>
      <c r="C41" s="60" t="s">
        <v>51</v>
      </c>
      <c r="D41" s="62">
        <v>22</v>
      </c>
      <c r="E41" s="60">
        <v>9</v>
      </c>
      <c r="F41" s="60" t="s">
        <v>64</v>
      </c>
      <c r="G41" s="60" t="s">
        <v>82</v>
      </c>
      <c r="H41" s="60">
        <v>1001</v>
      </c>
      <c r="I41" s="60">
        <v>206</v>
      </c>
      <c r="J41" s="61">
        <v>41547</v>
      </c>
      <c r="K41" s="62" t="s">
        <v>83</v>
      </c>
      <c r="L41" s="63" t="s">
        <v>46</v>
      </c>
      <c r="M41" s="64"/>
    </row>
    <row r="42" spans="1:13" ht="38.25">
      <c r="A42" s="71">
        <v>77</v>
      </c>
      <c r="B42" s="71" t="s">
        <v>50</v>
      </c>
      <c r="C42" s="71" t="s">
        <v>51</v>
      </c>
      <c r="D42" s="87">
        <v>22</v>
      </c>
      <c r="E42" s="71"/>
      <c r="F42" s="60" t="s">
        <v>84</v>
      </c>
      <c r="G42" s="60" t="s">
        <v>85</v>
      </c>
      <c r="H42" s="88">
        <v>1166</v>
      </c>
      <c r="I42" s="71">
        <v>351</v>
      </c>
      <c r="J42" s="74">
        <v>41578</v>
      </c>
      <c r="K42" s="73" t="s">
        <v>46</v>
      </c>
      <c r="L42" s="74" t="s">
        <v>46</v>
      </c>
      <c r="M42" s="75"/>
    </row>
    <row r="43" spans="1:13" ht="25.5">
      <c r="A43" s="70" t="s">
        <v>86</v>
      </c>
      <c r="B43" s="71" t="s">
        <v>50</v>
      </c>
      <c r="C43" s="60" t="s">
        <v>51</v>
      </c>
      <c r="D43" s="62">
        <v>22</v>
      </c>
      <c r="E43" s="62"/>
      <c r="F43" s="60" t="s">
        <v>87</v>
      </c>
      <c r="G43" s="60" t="s">
        <v>82</v>
      </c>
      <c r="H43" s="88">
        <v>1949.17</v>
      </c>
      <c r="I43" s="71">
        <v>545.97</v>
      </c>
      <c r="J43" s="72">
        <v>41634</v>
      </c>
      <c r="K43" s="89">
        <v>41633</v>
      </c>
      <c r="L43" s="74" t="s">
        <v>46</v>
      </c>
      <c r="M43" s="75">
        <v>18</v>
      </c>
    </row>
    <row r="44" spans="1:13" ht="12.75">
      <c r="A44" s="90"/>
      <c r="B44" s="90"/>
      <c r="C44" s="90"/>
      <c r="D44" s="91"/>
      <c r="E44" s="90"/>
      <c r="F44" s="90"/>
      <c r="G44" s="90"/>
      <c r="H44" s="92">
        <v>43451.28</v>
      </c>
      <c r="I44" s="90"/>
      <c r="J44" s="90"/>
      <c r="K44" s="90"/>
      <c r="L44" s="90"/>
      <c r="M44" s="90"/>
    </row>
    <row r="46" spans="4:6" ht="12.75">
      <c r="D46" s="93"/>
      <c r="E46" s="94"/>
      <c r="F46" t="s">
        <v>47</v>
      </c>
    </row>
    <row r="47" spans="1:13" s="66" customFormat="1" ht="45" customHeight="1">
      <c r="A47" s="67" t="s">
        <v>48</v>
      </c>
      <c r="B47" s="67" t="s">
        <v>34</v>
      </c>
      <c r="C47" s="67" t="s">
        <v>35</v>
      </c>
      <c r="D47" s="67" t="s">
        <v>36</v>
      </c>
      <c r="E47" s="67" t="s">
        <v>37</v>
      </c>
      <c r="F47" s="67" t="s">
        <v>38</v>
      </c>
      <c r="G47" s="64" t="s">
        <v>39</v>
      </c>
      <c r="H47" s="67" t="s">
        <v>40</v>
      </c>
      <c r="I47" s="67" t="s">
        <v>41</v>
      </c>
      <c r="J47" s="67" t="s">
        <v>42</v>
      </c>
      <c r="K47" s="67" t="s">
        <v>43</v>
      </c>
      <c r="L47" s="68" t="s">
        <v>44</v>
      </c>
      <c r="M47" s="69" t="s">
        <v>45</v>
      </c>
    </row>
    <row r="48" spans="1:13" s="66" customFormat="1" ht="12.75">
      <c r="A48" s="71" t="s">
        <v>88</v>
      </c>
      <c r="B48" s="71" t="s">
        <v>50</v>
      </c>
      <c r="C48" s="60" t="s">
        <v>51</v>
      </c>
      <c r="D48" s="62">
        <v>22</v>
      </c>
      <c r="E48" s="62">
        <v>28</v>
      </c>
      <c r="F48" s="60" t="s">
        <v>89</v>
      </c>
      <c r="G48" s="60" t="s">
        <v>90</v>
      </c>
      <c r="H48" s="71">
        <v>772.1</v>
      </c>
      <c r="I48" s="71"/>
      <c r="J48" s="72">
        <v>41638</v>
      </c>
      <c r="K48" s="73" t="s">
        <v>46</v>
      </c>
      <c r="L48" s="74">
        <v>41618</v>
      </c>
      <c r="M48" s="75"/>
    </row>
  </sheetData>
  <mergeCells count="2">
    <mergeCell ref="D1:F1"/>
    <mergeCell ref="D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2014-02-26T00:36:00Z</dcterms:modified>
  <cp:category/>
  <cp:version/>
  <cp:contentType/>
  <cp:contentStatus/>
</cp:coreProperties>
</file>