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'Лист3'!$A$1:$M$32</definedName>
  </definedNames>
  <calcPr fullCalcOnLoad="1"/>
</workbook>
</file>

<file path=xl/sharedStrings.xml><?xml version="1.0" encoding="utf-8"?>
<sst xmlns="http://schemas.openxmlformats.org/spreadsheetml/2006/main" count="96" uniqueCount="61">
  <si>
    <t>О Т Ч Е Т по М К Д</t>
  </si>
  <si>
    <t>за период с 01.01.2013 г. по 31.12.2013 г.</t>
  </si>
  <si>
    <t>ФРУНЗЕ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</si>
  <si>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</si>
  <si>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</si>
  <si>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</si>
  <si>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</si>
  <si>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</si>
  <si>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</si>
  <si>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</si>
  <si>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</si>
  <si>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</si>
  <si>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</si>
  <si>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</si>
  <si>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</si>
  <si>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</si>
  <si>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</si>
  <si>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</si>
  <si>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</si>
  <si>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</si>
  <si>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</si>
  <si>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</si>
  <si>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</si>
  <si>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</si>
  <si>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</si>
  <si>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</si>
  <si>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</si>
  <si>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</si>
  <si>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</si>
  <si>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</si>
  <si>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</si>
  <si>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</si>
  <si>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</si>
  <si>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</si>
  <si>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</si>
  <si>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</si>
  <si>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</si>
  <si>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</si>
  <si>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</si>
  <si>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</si>
  <si>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</si>
  <si>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</si>
  <si>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</si>
  <si>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</si>
  <si>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</si>
  <si>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</si>
  <si>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</si>
  <si>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17 Ж/3</t>
  </si>
  <si>
    <t>ЖЭУ-3</t>
  </si>
  <si>
    <t>Фрунзе</t>
  </si>
  <si>
    <t>ремонт кровли</t>
  </si>
  <si>
    <t>выполнено</t>
  </si>
  <si>
    <t>погашение дебиторской задолженности</t>
  </si>
  <si>
    <t>Ремонт потолка</t>
  </si>
  <si>
    <t>5, 6, 12</t>
  </si>
  <si>
    <t>3,5 м2</t>
  </si>
  <si>
    <t>Ремонт кровли</t>
  </si>
  <si>
    <t>25 м2</t>
  </si>
  <si>
    <t>Таблички на подъезды</t>
  </si>
  <si>
    <t>Плотницкие работы в подъезде</t>
  </si>
  <si>
    <t>план 2014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</si>
</sst>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4" fontId="9" fillId="0" borderId="7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" fontId="1" fillId="0" borderId="1" xfId="0" applyNumberFormat="1" applyFont="1" applyBorder="1" applyAlignment="1">
      <alignment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A1">
      <selection activeCell="I15" sqref="I15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8" t="s">
        <v>0</v>
      </c>
      <c r="E1" s="69"/>
      <c r="F1" s="69"/>
      <c r="G1" s="3"/>
      <c r="H1" s="4"/>
      <c r="I1" s="4"/>
    </row>
    <row r="2" spans="2:9" ht="12.75">
      <c r="B2" s="2"/>
      <c r="D2" s="70" t="s">
        <v>1</v>
      </c>
      <c r="E2" s="71"/>
      <c r="F2" s="71"/>
      <c r="G2" s="5"/>
      <c r="H2" s="4"/>
      <c r="I2" s="4"/>
    </row>
    <row r="3" spans="1:4" ht="18.75" customHeight="1">
      <c r="A3" s="4"/>
      <c r="B3" s="6" t="s">
        <v>2</v>
      </c>
      <c r="C3" s="7">
        <v>13</v>
      </c>
      <c r="D3" s="8"/>
    </row>
    <row r="4" spans="2:4" ht="15" customHeight="1">
      <c r="B4" s="9" t="s">
        <v>3</v>
      </c>
      <c r="C4" s="10">
        <v>759.9</v>
      </c>
      <c r="D4" s="11" t="s">
        <v>4</v>
      </c>
    </row>
    <row r="5" spans="2:4" ht="15.75" customHeight="1">
      <c r="B5" s="9" t="s">
        <v>5</v>
      </c>
      <c r="C5" s="10">
        <v>692.5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2" t="s">
        <v>9</v>
      </c>
      <c r="E8" s="73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6">
        <v>11412.37</v>
      </c>
      <c r="E9" s="67"/>
      <c r="F9" s="23">
        <f>11384.11+1027.7</f>
        <v>12411.810000000001</v>
      </c>
      <c r="G9" s="8">
        <v>0</v>
      </c>
      <c r="H9" s="8">
        <f>D9-F9</f>
        <v>-999.4400000000005</v>
      </c>
    </row>
    <row r="10" spans="1:8" ht="18" customHeight="1">
      <c r="A10" s="20"/>
      <c r="B10" s="21" t="s">
        <v>15</v>
      </c>
      <c r="C10" s="22" t="s">
        <v>14</v>
      </c>
      <c r="D10" s="66">
        <v>18140.68</v>
      </c>
      <c r="E10" s="67"/>
      <c r="F10" s="23">
        <f>14782.18+1633.43</f>
        <v>16415.61</v>
      </c>
      <c r="G10" s="8">
        <f>D10-F10</f>
        <v>1725.0699999999997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11412.37</v>
      </c>
      <c r="E14" s="22">
        <f>D14</f>
        <v>11412.37</v>
      </c>
      <c r="F14" s="22">
        <f>F9</f>
        <v>12411.810000000001</v>
      </c>
      <c r="G14" s="34" t="s">
        <v>52</v>
      </c>
    </row>
    <row r="15" spans="1:14" ht="22.5">
      <c r="A15" s="30"/>
      <c r="B15" s="33" t="s">
        <v>23</v>
      </c>
      <c r="C15" s="22" t="s">
        <v>14</v>
      </c>
      <c r="D15" s="22">
        <v>19758.91</v>
      </c>
      <c r="E15" s="22">
        <f>D15</f>
        <v>19758.91</v>
      </c>
      <c r="F15" s="22">
        <f>15403.57+1779.16</f>
        <v>17182.73</v>
      </c>
      <c r="G15" s="35" t="s">
        <v>22</v>
      </c>
      <c r="N15" s="1">
        <f>F15*100/D15</f>
        <v>86.96193261672835</v>
      </c>
    </row>
    <row r="16" spans="1:14" ht="25.5">
      <c r="A16" s="30"/>
      <c r="B16" s="33" t="s">
        <v>24</v>
      </c>
      <c r="C16" s="22" t="s">
        <v>14</v>
      </c>
      <c r="D16" s="22">
        <v>34943.65</v>
      </c>
      <c r="E16" s="22">
        <f>D16</f>
        <v>34943.65</v>
      </c>
      <c r="F16" s="22">
        <f>27117.78+3200.39</f>
        <v>30318.17</v>
      </c>
      <c r="G16" s="35" t="s">
        <v>22</v>
      </c>
      <c r="N16" s="1">
        <f>F16*100/D16</f>
        <v>86.76303133759639</v>
      </c>
    </row>
    <row r="17" spans="1:14" ht="22.5">
      <c r="A17" s="30"/>
      <c r="B17" s="33" t="s">
        <v>25</v>
      </c>
      <c r="C17" s="22" t="s">
        <v>14</v>
      </c>
      <c r="D17" s="22">
        <v>5876.63</v>
      </c>
      <c r="E17" s="22">
        <f>D17</f>
        <v>5876.63</v>
      </c>
      <c r="F17" s="22">
        <f>4156.91+529.14</f>
        <v>4686.05</v>
      </c>
      <c r="G17" s="35" t="s">
        <v>22</v>
      </c>
      <c r="N17" s="1">
        <f>F17*100/D17</f>
        <v>79.74042946382535</v>
      </c>
    </row>
    <row r="18" spans="1:14" ht="25.5">
      <c r="A18" s="30"/>
      <c r="B18" s="33" t="s">
        <v>26</v>
      </c>
      <c r="C18" s="22" t="s">
        <v>14</v>
      </c>
      <c r="D18" s="22">
        <v>11494.56</v>
      </c>
      <c r="E18" s="22">
        <f>D18</f>
        <v>11494.56</v>
      </c>
      <c r="F18" s="22">
        <f>7237.7+1298.97</f>
        <v>8536.67</v>
      </c>
      <c r="G18" s="35" t="s">
        <v>22</v>
      </c>
      <c r="N18" s="1">
        <f>F18*100/D18</f>
        <v>74.26704458456871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12494.68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18140.68</v>
      </c>
      <c r="E22" s="36"/>
      <c r="F22" s="40">
        <f>H32</f>
        <v>3920.93</v>
      </c>
      <c r="G22" s="36">
        <f>D22-F22</f>
        <v>14219.75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12494.68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59" customFormat="1" ht="11.25">
      <c r="A26" s="55"/>
      <c r="B26" s="55" t="s">
        <v>48</v>
      </c>
      <c r="C26" s="55" t="s">
        <v>49</v>
      </c>
      <c r="D26" s="55">
        <v>13</v>
      </c>
      <c r="E26" s="55">
        <v>12</v>
      </c>
      <c r="F26" s="55" t="s">
        <v>53</v>
      </c>
      <c r="G26" s="55"/>
      <c r="H26" s="55">
        <v>1682.62</v>
      </c>
      <c r="I26" s="55">
        <v>792.17</v>
      </c>
      <c r="J26" s="56">
        <v>41364</v>
      </c>
      <c r="K26" s="55" t="s">
        <v>51</v>
      </c>
      <c r="L26" s="57" t="s">
        <v>51</v>
      </c>
      <c r="M26" s="58"/>
    </row>
    <row r="27" spans="1:13" s="59" customFormat="1" ht="21.75" customHeight="1">
      <c r="A27" s="55" t="s">
        <v>47</v>
      </c>
      <c r="B27" s="55" t="s">
        <v>48</v>
      </c>
      <c r="C27" s="55" t="s">
        <v>49</v>
      </c>
      <c r="D27" s="55">
        <v>13</v>
      </c>
      <c r="E27" s="55">
        <v>6</v>
      </c>
      <c r="F27" s="55" t="s">
        <v>50</v>
      </c>
      <c r="G27" s="55"/>
      <c r="H27" s="55">
        <v>291.31</v>
      </c>
      <c r="I27" s="55">
        <v>84.72</v>
      </c>
      <c r="J27" s="56">
        <v>41453</v>
      </c>
      <c r="K27" s="55" t="s">
        <v>51</v>
      </c>
      <c r="L27" s="57" t="s">
        <v>51</v>
      </c>
      <c r="M27" s="58"/>
    </row>
    <row r="28" spans="1:15" s="59" customFormat="1" ht="11.25">
      <c r="A28" s="60">
        <v>51</v>
      </c>
      <c r="B28" s="60" t="s">
        <v>48</v>
      </c>
      <c r="C28" s="60" t="s">
        <v>49</v>
      </c>
      <c r="D28" s="60">
        <v>13</v>
      </c>
      <c r="E28" s="60" t="s">
        <v>54</v>
      </c>
      <c r="F28" s="60" t="s">
        <v>50</v>
      </c>
      <c r="G28" s="60" t="s">
        <v>55</v>
      </c>
      <c r="H28" s="60">
        <v>1947</v>
      </c>
      <c r="I28" s="60">
        <v>400</v>
      </c>
      <c r="J28" s="62">
        <v>41547</v>
      </c>
      <c r="K28" s="60" t="s">
        <v>51</v>
      </c>
      <c r="L28" s="63" t="s">
        <v>51</v>
      </c>
      <c r="M28" s="64"/>
      <c r="N28" s="61"/>
      <c r="O28" s="61"/>
    </row>
    <row r="29" spans="1:13" ht="12.75">
      <c r="A29" s="8"/>
      <c r="B29" s="8" t="s">
        <v>48</v>
      </c>
      <c r="C29" s="8" t="s">
        <v>49</v>
      </c>
      <c r="D29" s="65">
        <v>13</v>
      </c>
      <c r="E29" s="8"/>
      <c r="F29" s="35" t="s">
        <v>56</v>
      </c>
      <c r="G29" s="8" t="s">
        <v>57</v>
      </c>
      <c r="H29" s="8"/>
      <c r="I29" s="8"/>
      <c r="J29" s="8" t="s">
        <v>60</v>
      </c>
      <c r="K29" s="8"/>
      <c r="L29" s="8"/>
      <c r="M29" s="8"/>
    </row>
    <row r="30" spans="1:13" ht="22.5">
      <c r="A30" s="8"/>
      <c r="B30" s="8" t="s">
        <v>48</v>
      </c>
      <c r="C30" s="8" t="s">
        <v>49</v>
      </c>
      <c r="D30" s="65">
        <v>13</v>
      </c>
      <c r="E30" s="8"/>
      <c r="F30" s="35" t="s">
        <v>58</v>
      </c>
      <c r="G30" s="65">
        <v>2</v>
      </c>
      <c r="H30" s="8"/>
      <c r="I30" s="8"/>
      <c r="J30" s="8" t="s">
        <v>60</v>
      </c>
      <c r="K30" s="8"/>
      <c r="L30" s="8"/>
      <c r="M30" s="8"/>
    </row>
    <row r="31" spans="1:13" ht="33.75">
      <c r="A31" s="8"/>
      <c r="B31" s="8" t="s">
        <v>48</v>
      </c>
      <c r="C31" s="8" t="s">
        <v>49</v>
      </c>
      <c r="D31" s="65">
        <v>13</v>
      </c>
      <c r="E31" s="8"/>
      <c r="F31" s="35" t="s">
        <v>59</v>
      </c>
      <c r="G31" s="8"/>
      <c r="H31" s="8"/>
      <c r="I31" s="8"/>
      <c r="J31" s="8" t="s">
        <v>60</v>
      </c>
      <c r="K31" s="8"/>
      <c r="L31" s="8"/>
      <c r="M31" s="8"/>
    </row>
    <row r="32" ht="12.75">
      <c r="H32" s="1">
        <f>SUM(H26:H28)</f>
        <v>3920.93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2014-04-15T23:51:29Z</dcterms:modified>
  <cp:category/>
  <cp:version/>
  <cp:contentType/>
  <cp:contentStatus/>
</cp:coreProperties>
</file>