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<sst xmlns="http://schemas.openxmlformats.org/spreadsheetml/2006/main" count="291" uniqueCount="186">
  <si>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</si>
  <si>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</si>
  <si>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</si>
  <si>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</si>
  <si>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</si>
  <si>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</si>
  <si>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</si>
  <si>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</si>
  <si>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</si>
  <si>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</si>
  <si>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</si>
  <si>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</si>
  <si>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</si>
  <si>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</si>
  <si>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</si>
  <si>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</si>
  <si>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</si>
  <si>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</si>
  <si>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</si>
  <si>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</si>
  <si>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</si>
  <si>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</si>
  <si>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</si>
  <si>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</si>
  <si>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</si>
  <si>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</si>
  <si>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</si>
  <si>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</si>
  <si>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</si>
  <si>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</si>
  <si>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</si>
  <si>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</si>
  <si>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</si>
  <si>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</si>
  <si>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</si>
  <si>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</si>
  <si>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</si>
  <si>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</si>
  <si>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</si>
  <si>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</si>
  <si>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</si>
  <si>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</si>
  <si>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</si>
  <si>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</si>
  <si>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</si>
  <si>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</si>
  <si>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</si>
  <si>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</si>
  <si>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</si>
  <si>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</si>
  <si>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</si>
  <si>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</si>
  <si>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</si>
  <si>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</si>
  <si>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</si>
  <si>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</si>
  <si>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</si>
  <si>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</si>
  <si>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</si>
  <si>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</si>
  <si>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</si>
  <si>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</si>
  <si>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</si>
  <si>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</si>
  <si>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</si>
  <si>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</si>
  <si>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</si>
  <si>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</si>
  <si>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</si>
  <si>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</si>
  <si>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</si>
  <si>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</si>
  <si>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</si>
  <si>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</si>
  <si>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</si>
  <si>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</si>
  <si>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</si>
  <si>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</si>
  <si>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</si>
  <si>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</si>
  <si>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</si>
  <si>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</si>
  <si>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</si>
  <si>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</si>
  <si>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</si>
  <si>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</si>
  <si>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</si>
  <si>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</si>
  <si>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</si>
  <si>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</si>
  <si>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</si>
  <si>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</si>
  <si>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</si>
  <si>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</si>
  <si>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</si>
  <si>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</si>
  <si>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</si>
  <si>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</si>
  <si>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</si>
  <si>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</si>
  <si>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</si>
  <si>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</si>
  <si>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</si>
  <si>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</si>
  <si>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</si>
  <si>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</si>
  <si>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</si>
  <si>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</si>
  <si>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</si>
  <si>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</si>
  <si>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</si>
  <si>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</si>
  <si>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</si>
  <si>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</si>
  <si>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</si>
  <si>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</si>
  <si>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</si>
  <si>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</si>
  <si>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</si>
  <si>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</si>
  <si>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</si>
  <si>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</si>
  <si>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</si>
  <si>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</si>
  <si>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</si>
  <si>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</si>
  <si>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</si>
  <si>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</si>
  <si>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</si>
  <si>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</si>
  <si>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</si>
  <si>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</si>
  <si>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</si>
  <si>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</si>
  <si>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</si>
  <si>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</si>
  <si>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</si>
  <si>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</si>
  <si>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</si>
  <si>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</si>
  <si>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</si>
  <si>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</si>
  <si>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</si>
  <si>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</si>
  <si>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</si>
  <si>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</si>
  <si>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</si>
  <si>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</si>
  <si>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</si>
  <si>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</si>
  <si>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</si>
  <si>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</si>
  <si>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</si>
  <si>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</si>
  <si>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</si>
  <si>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</si>
  <si>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</si>
  <si>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</si>
  <si>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</si>
  <si>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</si>
  <si>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</si>
  <si>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</si>
  <si>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</si>
  <si>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</si>
  <si>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</si>
  <si>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</si>
  <si>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</si>
  <si>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</si>
  <si>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</si>
  <si>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</si>
  <si>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</si>
  <si>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</si>
  <si>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</si>
  <si>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</si>
  <si>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</si>
  <si>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</si>
  <si>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</si>
  <si>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</si>
  <si>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9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</si>
  <si>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</si>
  <si>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</si>
  <si>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</si>
  <si>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</si>
  <si>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</si>
  <si>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</si>
  <si>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с 1 по 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</si>
</sst>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05">
          <cell r="U305">
            <v>0.07</v>
          </cell>
          <cell r="X305">
            <v>244.64000000000001</v>
          </cell>
          <cell r="Z305">
            <v>292.65</v>
          </cell>
        </row>
        <row r="306">
          <cell r="U306">
            <v>0</v>
          </cell>
          <cell r="X306">
            <v>0</v>
          </cell>
          <cell r="Z306">
            <v>745.6099999999973</v>
          </cell>
        </row>
        <row r="307">
          <cell r="U307">
            <v>0</v>
          </cell>
          <cell r="X307">
            <v>0</v>
          </cell>
          <cell r="Z307">
            <v>251.9299999999993</v>
          </cell>
        </row>
        <row r="308">
          <cell r="U308">
            <v>-1424.19</v>
          </cell>
          <cell r="X308">
            <v>17990.389999999996</v>
          </cell>
          <cell r="Z308">
            <v>14927.880000000003</v>
          </cell>
        </row>
        <row r="310">
          <cell r="S310">
            <v>2447.73</v>
          </cell>
          <cell r="U310">
            <v>0</v>
          </cell>
          <cell r="X310">
            <v>4298.38</v>
          </cell>
          <cell r="Z310">
            <v>3730.4100000000003</v>
          </cell>
        </row>
        <row r="311">
          <cell r="S311">
            <v>18198.86</v>
          </cell>
          <cell r="X311">
            <v>28205.159999999996</v>
          </cell>
          <cell r="Z311">
            <v>24513.879999999994</v>
          </cell>
        </row>
        <row r="312">
          <cell r="U312">
            <v>0</v>
          </cell>
          <cell r="X312">
            <v>0</v>
          </cell>
          <cell r="Z312">
            <v>8714.630000000001</v>
          </cell>
        </row>
        <row r="313">
          <cell r="U313">
            <v>0</v>
          </cell>
          <cell r="X313">
            <v>0</v>
          </cell>
          <cell r="Z313">
            <v>3037.96</v>
          </cell>
        </row>
        <row r="314">
          <cell r="U314">
            <v>0</v>
          </cell>
          <cell r="X314">
            <v>0</v>
          </cell>
          <cell r="Z314">
            <v>23467.77000000002</v>
          </cell>
        </row>
        <row r="315">
          <cell r="U315">
            <v>2353.7999999999997</v>
          </cell>
          <cell r="X315">
            <v>3581.4599999999996</v>
          </cell>
          <cell r="Z315">
            <v>1939.07</v>
          </cell>
        </row>
        <row r="316">
          <cell r="U316">
            <v>481.61999999999995</v>
          </cell>
          <cell r="X316">
            <v>732.83</v>
          </cell>
          <cell r="Z316">
            <v>396.76000000000005</v>
          </cell>
        </row>
        <row r="317">
          <cell r="U317">
            <v>-4635.660000000002</v>
          </cell>
          <cell r="X317">
            <v>16906.890000000003</v>
          </cell>
          <cell r="Z317">
            <v>10700.490000000002</v>
          </cell>
        </row>
        <row r="319">
          <cell r="U319">
            <v>132.43</v>
          </cell>
          <cell r="X319">
            <v>192.10999999999999</v>
          </cell>
          <cell r="Z319">
            <v>147.79</v>
          </cell>
        </row>
        <row r="320">
          <cell r="U320">
            <v>27.099999999999998</v>
          </cell>
          <cell r="X320">
            <v>39.32</v>
          </cell>
          <cell r="Z320">
            <v>30.269999999999996</v>
          </cell>
        </row>
        <row r="321">
          <cell r="U321">
            <v>-444.88</v>
          </cell>
          <cell r="X321">
            <v>1326.2399999999998</v>
          </cell>
          <cell r="Z321">
            <v>945.06</v>
          </cell>
        </row>
        <row r="322">
          <cell r="U322">
            <v>-14.88</v>
          </cell>
          <cell r="X322">
            <v>301001.22</v>
          </cell>
          <cell r="Z322">
            <v>218794.75999999995</v>
          </cell>
        </row>
        <row r="323">
          <cell r="S323">
            <v>44.53</v>
          </cell>
          <cell r="U323">
            <v>0</v>
          </cell>
          <cell r="X323">
            <v>0</v>
          </cell>
          <cell r="Z323">
            <v>4.63</v>
          </cell>
        </row>
        <row r="324">
          <cell r="X324">
            <v>256.79999999999995</v>
          </cell>
          <cell r="Z324">
            <v>79.38999999999999</v>
          </cell>
        </row>
        <row r="325">
          <cell r="U325">
            <v>0</v>
          </cell>
          <cell r="X325">
            <v>0</v>
          </cell>
          <cell r="Z325">
            <v>103.2599999999991</v>
          </cell>
        </row>
        <row r="326">
          <cell r="U326">
            <v>0</v>
          </cell>
          <cell r="X326">
            <v>0</v>
          </cell>
          <cell r="Z326">
            <v>17.77</v>
          </cell>
        </row>
        <row r="327">
          <cell r="U327">
            <v>8.881784197001252E-16</v>
          </cell>
          <cell r="X327">
            <v>459.18</v>
          </cell>
          <cell r="Z327">
            <v>-9362.210000000001</v>
          </cell>
        </row>
        <row r="328">
          <cell r="U328">
            <v>0</v>
          </cell>
          <cell r="X328">
            <v>0</v>
          </cell>
          <cell r="Z328">
            <v>988.21</v>
          </cell>
        </row>
        <row r="329">
          <cell r="U329">
            <v>0</v>
          </cell>
          <cell r="X329">
            <v>0</v>
          </cell>
          <cell r="Z329">
            <v>204.54999999999967</v>
          </cell>
        </row>
        <row r="330">
          <cell r="X330">
            <v>18649.51</v>
          </cell>
          <cell r="Z330">
            <v>13336.309999999998</v>
          </cell>
        </row>
        <row r="331">
          <cell r="U331">
            <v>0</v>
          </cell>
          <cell r="X331">
            <v>0</v>
          </cell>
          <cell r="Z331">
            <v>72.55000000000001</v>
          </cell>
        </row>
        <row r="332">
          <cell r="S332">
            <v>9006.650000000001</v>
          </cell>
          <cell r="W332">
            <v>12864.6</v>
          </cell>
          <cell r="X332">
            <v>12864.6</v>
          </cell>
          <cell r="Z332">
            <v>11569.690000000006</v>
          </cell>
        </row>
        <row r="333">
          <cell r="S333">
            <v>288.52000000000004</v>
          </cell>
          <cell r="Z333">
            <v>22.070000000000007</v>
          </cell>
        </row>
        <row r="334">
          <cell r="S334">
            <v>5285.820000000001</v>
          </cell>
          <cell r="X334">
            <v>18237.730000000003</v>
          </cell>
          <cell r="Z334">
            <v>13216.99</v>
          </cell>
        </row>
        <row r="335">
          <cell r="S335">
            <v>3050.5099999999998</v>
          </cell>
          <cell r="Z335">
            <v>344.2499999999999</v>
          </cell>
        </row>
        <row r="336">
          <cell r="S336">
            <v>11838.889999999998</v>
          </cell>
          <cell r="X336">
            <v>34969.55999999999</v>
          </cell>
          <cell r="Z336">
            <v>28208.280000000002</v>
          </cell>
        </row>
        <row r="337">
          <cell r="S337">
            <v>1387.9299999999998</v>
          </cell>
          <cell r="Z337">
            <v>33.25999999999999</v>
          </cell>
        </row>
        <row r="338">
          <cell r="S338">
            <v>402.9</v>
          </cell>
          <cell r="Z338">
            <v>30.659999999999997</v>
          </cell>
        </row>
        <row r="339">
          <cell r="S339">
            <v>103.02</v>
          </cell>
          <cell r="Z339">
            <v>7.539999999999999</v>
          </cell>
        </row>
        <row r="340">
          <cell r="U340">
            <v>-164.26000000000002</v>
          </cell>
          <cell r="X340">
            <v>7816.080000000001</v>
          </cell>
          <cell r="Z340">
            <v>5211.620000000003</v>
          </cell>
        </row>
        <row r="341">
          <cell r="U341">
            <v>0</v>
          </cell>
          <cell r="X341">
            <v>0</v>
          </cell>
          <cell r="Z341">
            <v>8.8</v>
          </cell>
        </row>
        <row r="342">
          <cell r="U342">
            <v>0</v>
          </cell>
          <cell r="X342">
            <v>0</v>
          </cell>
          <cell r="Z342">
            <v>6.16</v>
          </cell>
        </row>
        <row r="343">
          <cell r="S343">
            <v>7083.609999999999</v>
          </cell>
          <cell r="X343">
            <v>23252.999999999996</v>
          </cell>
          <cell r="Z343">
            <v>18342.15</v>
          </cell>
        </row>
        <row r="344">
          <cell r="X344">
            <v>1011.16</v>
          </cell>
          <cell r="Z344">
            <v>166.78</v>
          </cell>
        </row>
        <row r="345">
          <cell r="U345">
            <v>0</v>
          </cell>
          <cell r="X345">
            <v>0</v>
          </cell>
          <cell r="Z345">
            <v>10.74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-60537.81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'[1]Report'!$S$310+'[1]Report'!$S$311+'[1]Report'!$S$323+'[1]Report'!$S$332+'[1]Report'!$S$333+'[1]Report'!$S$334+'[1]Report'!$S$335+'[1]Report'!$S$336+'[1]Report'!$S$337+'[1]Report'!$S$338+'[1]Report'!$S$339+'[1]Report'!$S$343</f>
        <v>59138.97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121828.43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'[1]Report'!$X$336</f>
        <v>34969.55999999999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'[1]Report'!$X$332</f>
        <v>12864.6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'[1]Report'!$Z$332+'[1]Report'!$Z$333</f>
        <v>11591.760000000006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'[1]Report'!$S$332+'[1]Report'!$S$333+'[1]Report'!$W$332-'[1]Report'!$Z$332-'[1]Report'!$Z$333</f>
        <v>10568.009999999998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15995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-60537.81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-64941.04999999999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'[1]Report'!$X$343</f>
        <v>23252.999999999996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'[1]Report'!$X$334</f>
        <v>18237.730000000003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'[1]Report'!$X$310</f>
        <v>4298.38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'[1]Report'!$X$311</f>
        <v>28205.159999999996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100023.81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'[1]Report'!$Z$310+'[1]Report'!$Z$311+'[1]Report'!$Z$323+'[1]Report'!$Z$332+'[1]Report'!$Z$333+'[1]Report'!$Z$334+'[1]Report'!$Z$335+'[1]Report'!$Z$336+'[1]Report'!$Z$337+'[1]Report'!$Z$338+'[1]Report'!$Z$339+'[1]Report'!$Z$343</f>
        <v>100023.81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39486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-64941.04999999999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80943.59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15995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5.79</v>
      </c>
      <c r="F42" s="80" t="s">
        <v>136</v>
      </c>
      <c r="G42" s="60">
        <v>3810334293</v>
      </c>
      <c r="H42" s="61">
        <f>G13</f>
        <v>34969.55999999999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23252.999999999996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3.35</v>
      </c>
      <c r="F44" s="81" t="s">
        <v>138</v>
      </c>
      <c r="G44" s="60">
        <v>3837003965</v>
      </c>
      <c r="H44" s="61">
        <f>G21</f>
        <v>18237.730000000003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4298.38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28205.159999999996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124958.82999999999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74512.82000000004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200.32292456974002</v>
      </c>
      <c r="E63" s="76">
        <f>E64/117.48</f>
        <v>193.89555669050054</v>
      </c>
      <c r="F63" s="76">
        <f>F64/12</f>
        <v>1519.5858333333329</v>
      </c>
      <c r="G63" s="77">
        <f>G64/18.26</f>
        <v>1449.3751369112813</v>
      </c>
      <c r="H63" s="78">
        <f>H64/0.88</f>
        <v>5406.318181818182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'[1]Report'!$X$314+'[1]Report'!$X$322+'[1]Report'!$X$328+'[1]Report'!$X$329</f>
        <v>301001.22</v>
      </c>
      <c r="E64" s="65">
        <f>'[1]Report'!$X$312+'[1]Report'!$X$313+'[1]Report'!$X$315+'[1]Report'!$X$316+'[1]Report'!$X$317+'[1]Report'!$X$319+'[1]Report'!$X$320+'[1]Report'!$X$321+'[1]Report'!$X$325+'[1]Report'!$X$326</f>
        <v>22778.850000000006</v>
      </c>
      <c r="F64" s="65">
        <f>'[1]Report'!$X$305+'[1]Report'!$X$308+'[1]Report'!$X$345</f>
        <v>18235.029999999995</v>
      </c>
      <c r="G64" s="72">
        <f>'[1]Report'!$X$342+'[1]Report'!$X$341+'[1]Report'!$X$340+'[1]Report'!$X$331+'[1]Report'!$X$330+'[1]Report'!$X$307+'[1]Report'!$X$306</f>
        <v>26465.59</v>
      </c>
      <c r="H64" s="68">
        <f>'[1]Report'!$X$310+'[1]Report'!$X$323+'[1]Report'!$X$327</f>
        <v>4757.56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'[1]Report'!$Z$314+'[1]Report'!$Z$322+'[1]Report'!$Z$328+'[1]Report'!$Z$329</f>
        <v>243455.28999999995</v>
      </c>
      <c r="E65" s="65">
        <f>'[1]Report'!$Z$312+'[1]Report'!$Z$313+'[1]Report'!$Z$315+'[1]Report'!$Z$316+'[1]Report'!$Z$317+'[1]Report'!$Z$319+'[1]Report'!$Z$320+'[1]Report'!$Z$321+'[1]Report'!$Z$325+'[1]Report'!$Z$326</f>
        <v>26033.060000000005</v>
      </c>
      <c r="F65" s="65">
        <f>'[1]Report'!$Z$345+'[1]Report'!$Z$308+'[1]Report'!$Z$305</f>
        <v>15231.270000000002</v>
      </c>
      <c r="G65" s="69">
        <f>'[1]Report'!$Z$306+'[1]Report'!$Z$307+'[1]Report'!$Z$330+'[1]Report'!$Z$331+'[1]Report'!$Z$340+'[1]Report'!$Z$341+'[1]Report'!$Z$342</f>
        <v>19632.979999999996</v>
      </c>
      <c r="H65" s="69">
        <f>'[1]Report'!$Z$327+'[1]Report'!$Z$323+'[1]Report'!$Z$310</f>
        <v>-5627.170000000002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57545.93000000002</v>
      </c>
      <c r="E66" s="76">
        <f>E64-E65</f>
        <v>-3254.209999999999</v>
      </c>
      <c r="F66" s="76">
        <f>F64-F65</f>
        <v>3003.759999999993</v>
      </c>
      <c r="G66" s="78">
        <f>G64-G65</f>
        <v>6832.610000000004</v>
      </c>
      <c r="H66" s="78">
        <f>H64-H65</f>
        <v>10384.730000000003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D64+'[1]Report'!$U$314+'[1]Report'!$U$322+'[1]Report'!$U$328+'[1]Report'!$U$329</f>
        <v>300986.33999999997</v>
      </c>
      <c r="E67" s="70">
        <f>E64+'[1]Report'!$U$312+'[1]Report'!$U$313+'[1]Report'!$U$315+'[1]Report'!$U$316+'[1]Report'!$U$317+'[1]Report'!$U$319+'[1]Report'!$U$320+'[1]Report'!$U$321+'[1]Report'!$U$325+'[1]Report'!$U$326</f>
        <v>20693.26</v>
      </c>
      <c r="F67" s="70">
        <f>F64+'[1]Report'!$U$305+'[1]Report'!$U$308+'[1]Report'!$U$345</f>
        <v>16810.909999999996</v>
      </c>
      <c r="G67" s="71">
        <f>G64+'[1]Report'!$U$342+'[1]Report'!$U$341+'[1]Report'!$U$340+'[1]Report'!$U$331+'[1]Report'!$U$307+'[1]Report'!$U$306</f>
        <v>26301.33</v>
      </c>
      <c r="H67" s="71">
        <f>H64+'[1]Report'!$U$310+'[1]Report'!$U$323+'[1]Report'!$U$327</f>
        <v>4757.56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-14.880000000004657</v>
      </c>
      <c r="E68" s="44">
        <f>E67-E64</f>
        <v>-2085.5900000000074</v>
      </c>
      <c r="F68" s="44">
        <f>F67-F64</f>
        <v>-1424.119999999999</v>
      </c>
      <c r="G68" s="44">
        <f>G67-G64</f>
        <v>-164.2599999999984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20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-3688.8500000000095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4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2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6">
        <f>'[1]Report'!$X$344</f>
        <v>1011.16</v>
      </c>
      <c r="D95" s="96">
        <f>'[1]Report'!$Z$344</f>
        <v>166.78</v>
      </c>
    </row>
    <row r="96" spans="2:4" ht="12.75">
      <c r="B96" s="95" t="s">
        <v>184</v>
      </c>
      <c r="C96" s="96">
        <f>'[1]Report'!$X$324</f>
        <v>256.79999999999995</v>
      </c>
      <c r="D96" s="96">
        <f>'[1]Report'!$Z$324</f>
        <v>79.38999999999999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2017-03-14T06:55:32Z</dcterms:modified>
  <cp:category/>
  <cp:version/>
  <cp:contentType/>
  <cp:contentStatus/>
</cp:coreProperties>
</file>