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<sst xmlns="http://schemas.openxmlformats.org/spreadsheetml/2006/main" count="291" uniqueCount="186">
  <si>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</si>
  <si>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</si>
  <si>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</si>
  <si>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</si>
  <si>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</si>
  <si>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</si>
  <si>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</si>
  <si>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</si>
  <si>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</si>
  <si>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</si>
  <si>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</si>
  <si>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</si>
  <si>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</si>
  <si>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</si>
  <si>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</si>
  <si>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</si>
  <si>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</si>
  <si>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</si>
  <si>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</si>
  <si>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</si>
  <si>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</si>
  <si>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</si>
  <si>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</si>
  <si>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</si>
  <si>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</si>
  <si>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</si>
  <si>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</si>
  <si>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</si>
  <si>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</si>
  <si>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</si>
  <si>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</si>
  <si>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</si>
  <si>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</si>
  <si>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</si>
  <si>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</si>
  <si>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</si>
  <si>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</si>
  <si>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</si>
  <si>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</si>
  <si>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</si>
  <si>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</si>
  <si>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</si>
  <si>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</si>
  <si>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</si>
  <si>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</si>
  <si>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</si>
  <si>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</si>
  <si>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</si>
  <si>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</si>
  <si>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</si>
  <si>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</si>
  <si>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</si>
  <si>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</si>
  <si>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</si>
  <si>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</si>
  <si>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</si>
  <si>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</si>
  <si>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</si>
  <si>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</si>
  <si>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</si>
  <si>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</si>
  <si>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</si>
  <si>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</si>
  <si>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</si>
  <si>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</si>
  <si>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</si>
  <si>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</si>
  <si>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</si>
  <si>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</si>
  <si>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</si>
  <si>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</si>
  <si>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</si>
  <si>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</si>
  <si>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</si>
  <si>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</si>
  <si>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</si>
  <si>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</si>
  <si>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</si>
  <si>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</si>
  <si>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</si>
  <si>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</si>
  <si>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</si>
  <si>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</si>
  <si>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</si>
  <si>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</si>
  <si>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</si>
  <si>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</si>
  <si>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</si>
  <si>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</si>
  <si>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</si>
  <si>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</si>
  <si>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</si>
  <si>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</si>
  <si>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</si>
  <si>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</si>
  <si>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</si>
  <si>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</si>
  <si>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</si>
  <si>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</si>
  <si>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</si>
  <si>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</si>
  <si>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</si>
  <si>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</si>
  <si>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</si>
  <si>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</si>
  <si>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</si>
  <si>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</si>
  <si>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</si>
  <si>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</si>
  <si>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</si>
  <si>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</si>
  <si>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</si>
  <si>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</si>
  <si>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</si>
  <si>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</si>
  <si>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</si>
  <si>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</si>
  <si>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</si>
  <si>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</si>
  <si>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</si>
  <si>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</si>
  <si>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</si>
  <si>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</si>
  <si>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</si>
  <si>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</si>
  <si>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</si>
  <si>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</si>
  <si>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</si>
  <si>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</si>
  <si>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</si>
  <si>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</si>
  <si>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</si>
  <si>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</si>
  <si>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</si>
  <si>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</si>
  <si>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</si>
  <si>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</si>
  <si>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</si>
  <si>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</si>
  <si>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</si>
  <si>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</si>
  <si>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</si>
  <si>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</si>
  <si>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</si>
  <si>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</si>
  <si>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</si>
  <si>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</si>
  <si>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</si>
  <si>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</si>
  <si>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</si>
  <si>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</si>
  <si>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</si>
  <si>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</si>
  <si>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</si>
  <si>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</si>
  <si>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</si>
  <si>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</si>
  <si>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</si>
  <si>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</si>
  <si>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</si>
  <si>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</si>
  <si>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</si>
  <si>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</si>
  <si>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</si>
  <si>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</si>
  <si>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</si>
  <si>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</si>
  <si>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</si>
  <si>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</si>
  <si>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</si>
  <si>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</si>
  <si>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</si>
  <si>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</si>
  <si>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</si>
  <si>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</si>
  <si>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</si>
  <si>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</si>
  <si>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</si>
  <si>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</si>
  <si>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</si>
  <si>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</si>
  <si>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</si>
  <si>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</si>
  <si>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</si>
  <si>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22                                                                                                                                                                        за 2016  год</t>
  </si>
  <si>
    <t>кв. с 1 по 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</si>
</sst>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3;&#1077;&#1085;&#1077;&#1088;&#1072;&#1090;&#1086;&#1088;%20&#1087;&#1086;%20&#1085;&#1072;&#1095;&#1080;&#1089;&#1083;&#1077;&#1085;&#1080;&#1103;&#1084;%20&#1040;&#1084;&#1073;&#1091;&#1083;&#1072;&#1090;&#1086;&#1088;&#1085;&#1072;&#1103;%20&#1046;&#1069;&#1059;3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2;&#1099;&#1087;&#1086;&#1083;&#1085;&#1077;&#1085;&#1080;&#1077;%20&#1087;&#1086;%20&#1046;&#1069;&#1057;%20&#1089;%202016%20&#1075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40">
          <cell r="U640">
            <v>0.5499999999999996</v>
          </cell>
          <cell r="X640">
            <v>1051.0500000000002</v>
          </cell>
          <cell r="Z640">
            <v>1025.9</v>
          </cell>
        </row>
        <row r="641">
          <cell r="U641">
            <v>55.46</v>
          </cell>
          <cell r="Z641">
            <v>608.6599999999985</v>
          </cell>
        </row>
        <row r="642">
          <cell r="U642">
            <v>18.8</v>
          </cell>
          <cell r="Z642">
            <v>247.5699999999999</v>
          </cell>
        </row>
        <row r="643">
          <cell r="U643">
            <v>-400.24000000000007</v>
          </cell>
          <cell r="X643">
            <v>42508.93000000002</v>
          </cell>
          <cell r="Z643">
            <v>32195.29000000001</v>
          </cell>
        </row>
        <row r="645">
          <cell r="S645">
            <v>4667.66</v>
          </cell>
          <cell r="U645">
            <v>-1.58</v>
          </cell>
          <cell r="X645">
            <v>16484.260000000006</v>
          </cell>
          <cell r="Z645">
            <v>13624.25</v>
          </cell>
        </row>
        <row r="646">
          <cell r="S646">
            <v>36799.840000000004</v>
          </cell>
          <cell r="X646">
            <v>108167.68000000001</v>
          </cell>
          <cell r="Z646">
            <v>87243.35999999996</v>
          </cell>
        </row>
        <row r="647">
          <cell r="Z647">
            <v>4816.39</v>
          </cell>
        </row>
        <row r="648">
          <cell r="Z648">
            <v>438.96</v>
          </cell>
        </row>
        <row r="649">
          <cell r="Z649">
            <v>27669.03999999999</v>
          </cell>
        </row>
        <row r="650">
          <cell r="U650">
            <v>20299.2</v>
          </cell>
          <cell r="X650">
            <v>32500.170000000006</v>
          </cell>
          <cell r="Z650">
            <v>19619.359999999993</v>
          </cell>
        </row>
        <row r="651">
          <cell r="U651">
            <v>4153.560000000001</v>
          </cell>
          <cell r="X651">
            <v>6650.039999999999</v>
          </cell>
          <cell r="Z651">
            <v>4014.4300000000003</v>
          </cell>
        </row>
        <row r="652">
          <cell r="U652">
            <v>-38751.18</v>
          </cell>
          <cell r="X652">
            <v>132513.76</v>
          </cell>
          <cell r="Z652">
            <v>92192.33</v>
          </cell>
        </row>
        <row r="654">
          <cell r="U654">
            <v>927.5100000000002</v>
          </cell>
          <cell r="X654">
            <v>1398.9799999999998</v>
          </cell>
          <cell r="Z654">
            <v>1005.5499999999998</v>
          </cell>
        </row>
        <row r="655">
          <cell r="U655">
            <v>189.80999999999997</v>
          </cell>
          <cell r="X655">
            <v>286.27</v>
          </cell>
          <cell r="Z655">
            <v>205.77999999999994</v>
          </cell>
        </row>
        <row r="656">
          <cell r="U656">
            <v>-2341.12</v>
          </cell>
          <cell r="X656">
            <v>6127.840000000001</v>
          </cell>
          <cell r="Z656">
            <v>4392.36</v>
          </cell>
        </row>
        <row r="657">
          <cell r="U657">
            <v>-182.44</v>
          </cell>
          <cell r="X657">
            <v>1154347.5099999995</v>
          </cell>
          <cell r="Z657">
            <v>933645.9799999999</v>
          </cell>
        </row>
        <row r="658">
          <cell r="S658">
            <v>62.77</v>
          </cell>
          <cell r="Z658">
            <v>4.039999999999994</v>
          </cell>
        </row>
        <row r="659">
          <cell r="X659">
            <v>2206.83</v>
          </cell>
          <cell r="Z659">
            <v>802.21</v>
          </cell>
        </row>
        <row r="660">
          <cell r="Z660">
            <v>179.86</v>
          </cell>
        </row>
        <row r="661">
          <cell r="Z661">
            <v>28.109999999999985</v>
          </cell>
        </row>
        <row r="662">
          <cell r="X662">
            <v>1813.0099999999998</v>
          </cell>
          <cell r="Z662">
            <v>-577.5000000000002</v>
          </cell>
        </row>
        <row r="663">
          <cell r="Z663">
            <v>1028.3000000000002</v>
          </cell>
        </row>
        <row r="664">
          <cell r="Z664">
            <v>222.47999999999905</v>
          </cell>
        </row>
        <row r="665">
          <cell r="U665">
            <v>-1286.0699999999997</v>
          </cell>
          <cell r="X665">
            <v>63386.38999999999</v>
          </cell>
          <cell r="Z665">
            <v>44625.939999999995</v>
          </cell>
        </row>
        <row r="666">
          <cell r="Z666">
            <v>12.579999999999993</v>
          </cell>
        </row>
        <row r="667">
          <cell r="S667">
            <v>19826.020000000004</v>
          </cell>
          <cell r="X667">
            <v>49336.3</v>
          </cell>
          <cell r="Z667">
            <v>42197.130000000005</v>
          </cell>
        </row>
        <row r="668">
          <cell r="S668">
            <v>528.5600000000001</v>
          </cell>
          <cell r="Z668">
            <v>18.399999999999995</v>
          </cell>
        </row>
        <row r="669">
          <cell r="S669">
            <v>12976.550000000001</v>
          </cell>
          <cell r="X669">
            <v>68836.01999999999</v>
          </cell>
          <cell r="Z669">
            <v>51334.40999999999</v>
          </cell>
        </row>
        <row r="670">
          <cell r="S670">
            <v>4334.74</v>
          </cell>
          <cell r="Z670">
            <v>444.8699999999995</v>
          </cell>
        </row>
        <row r="671">
          <cell r="S671">
            <v>26794.870000000006</v>
          </cell>
          <cell r="X671">
            <v>85932.26</v>
          </cell>
          <cell r="Z671">
            <v>73349.23</v>
          </cell>
        </row>
        <row r="672">
          <cell r="S672">
            <v>3080.2400000000002</v>
          </cell>
          <cell r="Z672">
            <v>30.870000000000005</v>
          </cell>
        </row>
        <row r="673">
          <cell r="S673">
            <v>672.3299999999999</v>
          </cell>
          <cell r="Z673">
            <v>17.17</v>
          </cell>
        </row>
        <row r="674">
          <cell r="S674">
            <v>171.52</v>
          </cell>
          <cell r="Z674">
            <v>4.200000000000001</v>
          </cell>
        </row>
        <row r="675">
          <cell r="U675">
            <v>-688.69</v>
          </cell>
          <cell r="X675">
            <v>26564.099999999988</v>
          </cell>
          <cell r="Z675">
            <v>18486.570000000007</v>
          </cell>
        </row>
        <row r="676">
          <cell r="Z676">
            <v>1.7999999999999998</v>
          </cell>
        </row>
        <row r="677">
          <cell r="Z677">
            <v>3.2399999999999958</v>
          </cell>
        </row>
        <row r="678">
          <cell r="S678">
            <v>15819.070000000002</v>
          </cell>
          <cell r="X678">
            <v>89175.93</v>
          </cell>
          <cell r="Z678">
            <v>72302.56</v>
          </cell>
        </row>
        <row r="679">
          <cell r="X679">
            <v>2076.34</v>
          </cell>
          <cell r="Z679">
            <v>982.96</v>
          </cell>
        </row>
        <row r="680">
          <cell r="Z680">
            <v>-1.4700000000000002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6714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-104532.44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'[1]Report'!$S$645+'[1]Report'!$S$646+'[1]Report'!$S$658+'[1]Report'!$S$667+'[1]Report'!$S$668+'[1]Report'!$S$669+'[1]Report'!$S$670+'[1]Report'!$S$671+'[1]Report'!$S$672+'[1]Report'!$S$673+'[1]Report'!$S$674+'[1]Report'!$S$678</f>
        <v>125734.17000000003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417932.45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'[1]Report'!$X$671</f>
        <v>85932.26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'[1]Report'!$X$667</f>
        <v>49336.3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'[1]Report'!$Z$667+'[1]Report'!$Z$668</f>
        <v>42215.530000000006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'[1]Report'!$S$667+'[1]Report'!$S$668+'[1]Report'!$X$667-'[1]Report'!$Z$667-'[1]Report'!$Z$668</f>
        <v>27475.35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6714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-104532.44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-69030.91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'[1]Report'!$X$678</f>
        <v>89175.93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'[1]Report'!$X$669</f>
        <v>68836.01999999999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'[1]Report'!$X$645</f>
        <v>16484.260000000006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'[1]Report'!$X$646</f>
        <v>108167.68000000001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340570.48999999993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'[1]Report'!$Z$645+'[1]Report'!$Z$646+'[1]Report'!$Z$658+'[1]Report'!$Z$667+'[1]Report'!$Z$668+'[1]Report'!$Z$669+'[1]Report'!$Z$670+'[1]Report'!$Z$671+'[1]Report'!$Z$672+'[1]Report'!$Z$673+'[1]Report'!$Z$674+'[1]Report'!$Z$678</f>
        <v>340570.48999999993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236038.04999999993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-69030.91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203096.13000000006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6714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3.71</v>
      </c>
      <c r="F42" s="80" t="s">
        <v>136</v>
      </c>
      <c r="G42" s="60">
        <v>3810334293</v>
      </c>
      <c r="H42" s="61">
        <f>G13</f>
        <v>85932.26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89175.93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68836.01999999999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16484.260000000006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108167.68000000001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375310.14999999997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285916.5099999996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768.2436276271477</v>
      </c>
      <c r="E63" s="76">
        <f>E64/117.48</f>
        <v>1527.7243786176373</v>
      </c>
      <c r="F63" s="76">
        <f>F64/12</f>
        <v>3629.9983333333353</v>
      </c>
      <c r="G63" s="77">
        <f>G64/18.26</f>
        <v>4926.094742606789</v>
      </c>
      <c r="H63" s="78">
        <f>H64/0.88</f>
        <v>20792.352272727276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'[1]Report'!$X$657</f>
        <v>1154347.5099999995</v>
      </c>
      <c r="E64" s="65">
        <f>'[1]Report'!$X$650+'[1]Report'!$X$651+'[1]Report'!$X$652+'[1]Report'!$X$654+'[1]Report'!$X$655+'[1]Report'!$X$656</f>
        <v>179477.06000000003</v>
      </c>
      <c r="F64" s="65">
        <f>'[1]Report'!$X$640+'[1]Report'!$X$643</f>
        <v>43559.980000000025</v>
      </c>
      <c r="G64" s="72">
        <f>'[1]Report'!$X$665+'[1]Report'!$X$675</f>
        <v>89950.48999999998</v>
      </c>
      <c r="H64" s="68">
        <f>'[1]Report'!$X$645+'[1]Report'!$X$662</f>
        <v>18297.270000000004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'[1]Report'!$Z$649+'[1]Report'!$Z$657+'[1]Report'!$Z$663+'[1]Report'!$Z$664</f>
        <v>962565.7999999999</v>
      </c>
      <c r="E65" s="65">
        <f>'[1]Report'!$Z$647+'[1]Report'!$Z$648+'[1]Report'!$Z$650+'[1]Report'!$Z$651+'[1]Report'!$Z$652+'[1]Report'!$Z$654+'[1]Report'!$Z$655+'[1]Report'!$Z$656+'[1]Report'!$Z$660+'[1]Report'!$Z$661</f>
        <v>126893.13</v>
      </c>
      <c r="F65" s="65">
        <f>'[1]Report'!$Z$640+'[1]Report'!$Z$643+'[1]Report'!$Z$680</f>
        <v>33219.72000000001</v>
      </c>
      <c r="G65" s="69">
        <f>'[1]Report'!$Z$677+'[1]Report'!$Z$676+'[1]Report'!$Z$675+'[1]Report'!$Z$666+'[1]Report'!$Z$665+'[1]Report'!$Z$642+'[1]Report'!$Z$641</f>
        <v>63986.36</v>
      </c>
      <c r="H65" s="69">
        <f>'[1]Report'!$Z$645+'[1]Report'!$Z$658+'[1]Report'!$Z$662</f>
        <v>13050.79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191781.7099999996</v>
      </c>
      <c r="E66" s="76">
        <f>E64-E65</f>
        <v>52583.93000000002</v>
      </c>
      <c r="F66" s="76">
        <f>F64-F65</f>
        <v>10340.260000000017</v>
      </c>
      <c r="G66" s="78">
        <f>G64-G65</f>
        <v>25964.129999999976</v>
      </c>
      <c r="H66" s="78">
        <f>H64-H65</f>
        <v>5246.480000000003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D64+'[1]Report'!$U$657</f>
        <v>1154165.0699999996</v>
      </c>
      <c r="E67" s="70">
        <f>E64+'[1]Report'!$U$650+'[1]Report'!$U$651+'[1]Report'!$U$652+'[1]Report'!$U$654+'[1]Report'!$U$655+'[1]Report'!$U$656</f>
        <v>163954.84000000005</v>
      </c>
      <c r="F67" s="70">
        <f>F64+'[1]Report'!$U$643+'[1]Report'!$U$640</f>
        <v>43160.29000000003</v>
      </c>
      <c r="G67" s="71">
        <f>G64+'[1]Report'!$U$641+'[1]Report'!$U$642+'[1]Report'!$U$665+'[1]Report'!$U$675</f>
        <v>88049.98999999999</v>
      </c>
      <c r="H67" s="71">
        <f>H64+'[1]Report'!$U$645</f>
        <v>18295.690000000002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-182.43999999994412</v>
      </c>
      <c r="E68" s="44">
        <f>E67-E64</f>
        <v>-15522.219999999972</v>
      </c>
      <c r="F68" s="44">
        <f>F67-F64</f>
        <v>-399.68999999999505</v>
      </c>
      <c r="G68" s="44">
        <f>G67-G64</f>
        <v>-1900.4999999999854</v>
      </c>
      <c r="H68" s="44">
        <f>H67-H64</f>
        <v>-1.5800000000017462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49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35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-18006.4299999999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6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'[1]Report'!$X$679</f>
        <v>2076.34</v>
      </c>
      <c r="D95" s="96">
        <f>'[1]Report'!$Z$679</f>
        <v>982.96</v>
      </c>
    </row>
    <row r="96" spans="2:4" ht="12.75">
      <c r="B96" s="95" t="s">
        <v>183</v>
      </c>
      <c r="C96" s="96">
        <f>'[1]Report'!$X$659</f>
        <v>2206.83</v>
      </c>
      <c r="D96" s="96">
        <f>'[1]Report'!$Z$659</f>
        <v>802.21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2017-03-14T07:03:48Z</dcterms:modified>
  <cp:category/>
  <cp:version/>
  <cp:contentType/>
  <cp:contentStatus/>
</cp:coreProperties>
</file>