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<sst xmlns="http://schemas.openxmlformats.org/spreadsheetml/2006/main" count="279" uniqueCount="175">
  <si>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</si>
  <si>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</si>
  <si>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</si>
  <si>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</si>
  <si>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</si>
  <si>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</si>
  <si>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</si>
  <si>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</si>
  <si>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</si>
  <si>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</si>
  <si>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</si>
  <si>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</si>
  <si>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</si>
  <si>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</si>
  <si>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</si>
  <si>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</si>
  <si>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</si>
  <si>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</si>
  <si>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</si>
  <si>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</si>
  <si>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</si>
  <si>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</si>
  <si>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</si>
  <si>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</si>
  <si>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</si>
  <si>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</si>
  <si>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</si>
  <si>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</si>
  <si>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</si>
  <si>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</si>
  <si>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</si>
  <si>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</si>
  <si>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</si>
  <si>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</si>
  <si>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</si>
  <si>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</si>
  <si>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</si>
  <si>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</si>
  <si>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</si>
  <si>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</si>
  <si>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</si>
  <si>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</si>
  <si>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</si>
  <si>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</si>
  <si>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</si>
  <si>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</si>
  <si>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</si>
  <si>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</si>
  <si>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</si>
  <si>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</si>
  <si>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</si>
  <si>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</si>
  <si>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</si>
  <si>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</si>
  <si>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</si>
  <si>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</si>
  <si>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</si>
  <si>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</si>
  <si>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</si>
  <si>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</si>
  <si>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</si>
  <si>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</si>
  <si>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</si>
  <si>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</si>
  <si>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</si>
  <si>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</si>
  <si>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</si>
  <si>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</si>
  <si>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</si>
  <si>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</si>
  <si>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</si>
  <si>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</si>
  <si>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</si>
  <si>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</si>
  <si>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</si>
  <si>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</si>
  <si>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</si>
  <si>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</si>
  <si>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</si>
  <si>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</si>
  <si>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</si>
  <si>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</si>
  <si>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</si>
  <si>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</si>
  <si>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</si>
  <si>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</si>
  <si>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</si>
  <si>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</si>
  <si>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</si>
  <si>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</si>
  <si>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</si>
  <si>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</si>
  <si>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</si>
  <si>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</si>
  <si>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</si>
  <si>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</si>
  <si>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</si>
  <si>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</si>
  <si>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</si>
  <si>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</si>
  <si>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</si>
  <si>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</si>
  <si>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</si>
  <si>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</si>
  <si>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</si>
  <si>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</si>
  <si>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</si>
  <si>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</si>
  <si>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</si>
  <si>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</si>
  <si>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</si>
  <si>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</si>
  <si>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</si>
  <si>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</si>
  <si>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</si>
  <si>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</si>
  <si>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</si>
  <si>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</si>
  <si>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</si>
  <si>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</si>
  <si>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</si>
  <si>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</si>
  <si>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</si>
  <si>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</si>
  <si>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</si>
  <si>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</si>
  <si>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</si>
  <si>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</si>
  <si>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</si>
  <si>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</si>
  <si>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</si>
  <si>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</si>
  <si>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</si>
  <si>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</si>
  <si>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</si>
  <si>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</si>
  <si>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</si>
  <si>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</si>
  <si>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</si>
  <si>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</si>
  <si>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</si>
  <si>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</si>
  <si>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</si>
  <si>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</si>
  <si>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</si>
  <si>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</si>
  <si>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</si>
  <si>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</si>
  <si>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</si>
  <si>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</si>
  <si>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</si>
  <si>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</si>
  <si>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</si>
  <si>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</si>
  <si>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</si>
  <si>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</si>
  <si>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</si>
  <si>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</si>
  <si>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</si>
  <si>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</si>
  <si>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</si>
  <si>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</si>
  <si>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</si>
  <si>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</si>
  <si>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</si>
  <si>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</si>
  <si>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</si>
  <si>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</si>
  <si>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</si>
  <si>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</si>
  <si>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</si>
  <si>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</si>
  <si>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</si>
  <si>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ул.Первомайская, д. 54                                                                                                                                                                               за 2017  год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</si>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</sst>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1" borderId="17" xfId="0" applyNumberFormat="1" applyFont="1" applyFill="1" applyBorder="1" applyAlignment="1">
      <alignment/>
    </xf>
    <xf numFmtId="0" fontId="4" fillId="31" borderId="24" xfId="0" applyFont="1" applyFill="1" applyBorder="1" applyAlignment="1">
      <alignment wrapText="1"/>
    </xf>
    <xf numFmtId="0" fontId="4" fillId="31" borderId="10" xfId="0" applyFont="1" applyFill="1" applyBorder="1" applyAlignment="1">
      <alignment wrapText="1"/>
    </xf>
    <xf numFmtId="0" fontId="0" fillId="31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1" borderId="31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4" fillId="31" borderId="27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1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1" borderId="11" xfId="0" applyFont="1" applyFill="1" applyBorder="1" applyAlignment="1">
      <alignment vertical="top" wrapText="1"/>
    </xf>
    <xf numFmtId="2" fontId="4" fillId="25" borderId="10" xfId="0" applyNumberFormat="1" applyFont="1" applyFill="1" applyBorder="1" applyAlignment="1">
      <alignment horizontal="center" vertical="center" wrapText="1"/>
    </xf>
    <xf numFmtId="2" fontId="4" fillId="25" borderId="15" xfId="0" applyNumberFormat="1" applyFont="1" applyFill="1" applyBorder="1" applyAlignment="1">
      <alignment horizontal="center" vertical="center" wrapText="1"/>
    </xf>
    <xf numFmtId="2" fontId="4" fillId="2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1">
          <cell r="X131">
            <v>1605.12</v>
          </cell>
        </row>
        <row r="134">
          <cell r="X134">
            <v>2901.3600000000006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2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89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43100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94" t="s">
        <v>3</v>
      </c>
      <c r="E8" s="95"/>
      <c r="F8" s="9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88" t="s">
        <v>15</v>
      </c>
      <c r="E9" s="89"/>
      <c r="F9" s="9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88" t="s">
        <v>18</v>
      </c>
      <c r="E10" s="89"/>
      <c r="F10" s="90"/>
      <c r="G10" s="64">
        <v>-1516.27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88" t="s">
        <v>20</v>
      </c>
      <c r="E11" s="89"/>
      <c r="F11" s="90"/>
      <c r="G11" s="65">
        <v>-992.66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7" t="s">
        <v>23</v>
      </c>
      <c r="E12" s="108"/>
      <c r="F12" s="109"/>
      <c r="G12" s="63">
        <f>G13+G14+G20+G21+G22+G23</f>
        <v>6955.68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f>'[1]Report'!$X$131</f>
        <v>1605.12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v>1203.84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v>401.28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-1516.27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-312.43000000000006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4" t="s">
        <v>32</v>
      </c>
      <c r="E20" s="105"/>
      <c r="F20" s="106"/>
      <c r="G20" s="66">
        <f>'[1]Report'!$X$134</f>
        <v>2901.3600000000006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88" t="s">
        <v>151</v>
      </c>
      <c r="E21" s="89"/>
      <c r="F21" s="90"/>
      <c r="G21" s="65">
        <v>2449.2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88" t="s">
        <v>152</v>
      </c>
      <c r="E22" s="89"/>
      <c r="F22" s="90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6" t="s">
        <v>153</v>
      </c>
      <c r="E23" s="147"/>
      <c r="F23" s="148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88" t="s">
        <v>35</v>
      </c>
      <c r="E24" s="89"/>
      <c r="F24" s="90"/>
      <c r="G24" s="68">
        <f>G25+G26+G27+G28+G29+G30</f>
        <v>4224.1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7" t="s">
        <v>38</v>
      </c>
      <c r="E25" s="108"/>
      <c r="F25" s="109"/>
      <c r="G25" s="84">
        <v>4224.1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2707.8300000000004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-312.43000000000006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1738.92</v>
      </c>
      <c r="H34" s="49"/>
    </row>
    <row r="35" spans="1:8" ht="38.25" customHeight="1" thickBot="1">
      <c r="A35" s="110" t="s">
        <v>58</v>
      </c>
      <c r="B35" s="111"/>
      <c r="C35" s="111"/>
      <c r="D35" s="111"/>
      <c r="E35" s="111"/>
      <c r="F35" s="98"/>
      <c r="G35" s="111"/>
      <c r="H35" s="10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2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2901.3600000000006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2449.2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3"/>
      <c r="G43" s="93"/>
      <c r="H43" s="61">
        <f>SUM(H37:H42)</f>
        <v>5350.56</v>
      </c>
    </row>
    <row r="44" spans="1:8" ht="19.5" customHeight="1" thickBot="1">
      <c r="A44" s="110" t="s">
        <v>64</v>
      </c>
      <c r="B44" s="111"/>
      <c r="C44" s="111"/>
      <c r="D44" s="111"/>
      <c r="E44" s="111"/>
      <c r="F44" s="111"/>
      <c r="G44" s="111"/>
      <c r="H44" s="112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4" t="s">
        <v>141</v>
      </c>
      <c r="E45" s="115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4" t="s">
        <v>69</v>
      </c>
      <c r="E46" s="115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4" t="s">
        <v>71</v>
      </c>
      <c r="E47" s="115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4" t="s">
        <v>73</v>
      </c>
      <c r="E48" s="115"/>
      <c r="F48" s="56">
        <v>0</v>
      </c>
      <c r="G48" s="51"/>
      <c r="H48" s="49"/>
    </row>
    <row r="49" spans="1:8" ht="18.75" customHeight="1" thickBot="1">
      <c r="A49" s="122" t="s">
        <v>74</v>
      </c>
      <c r="B49" s="123"/>
      <c r="C49" s="123"/>
      <c r="D49" s="123"/>
      <c r="E49" s="123"/>
      <c r="F49" s="123"/>
      <c r="G49" s="123"/>
      <c r="H49" s="12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4" t="s">
        <v>15</v>
      </c>
      <c r="E50" s="115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4" t="s">
        <v>18</v>
      </c>
      <c r="E51" s="115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4" t="s">
        <v>20</v>
      </c>
      <c r="E52" s="115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4" t="s">
        <v>53</v>
      </c>
      <c r="E53" s="115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4" t="s">
        <v>55</v>
      </c>
      <c r="E54" s="115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174.84000000000003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0</v>
      </c>
      <c r="E59" s="85">
        <f>E60/140.38</f>
        <v>0</v>
      </c>
      <c r="F59" s="85">
        <f>F60/14.34</f>
        <v>60.9044630404463</v>
      </c>
      <c r="G59" s="86">
        <f>G60/22.34</f>
        <v>0</v>
      </c>
      <c r="H59" s="87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873.37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698.53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174.84000000000003</v>
      </c>
      <c r="G62" s="80">
        <f>G60-G61</f>
        <v>0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831.48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-41.889999999999986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8" t="s">
        <v>145</v>
      </c>
      <c r="E65" s="129"/>
      <c r="F65" s="129"/>
      <c r="G65" s="129"/>
      <c r="H65" s="130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1" t="s">
        <v>145</v>
      </c>
      <c r="E66" s="132"/>
      <c r="F66" s="132"/>
      <c r="G66" s="132"/>
      <c r="H66" s="133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0" t="s">
        <v>101</v>
      </c>
      <c r="B68" s="111"/>
      <c r="C68" s="111"/>
      <c r="D68" s="111"/>
      <c r="E68" s="111"/>
      <c r="F68" s="111"/>
      <c r="G68" s="111"/>
      <c r="H68" s="112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1"/>
      <c r="F72" s="132"/>
      <c r="G72" s="133"/>
      <c r="H72" s="26">
        <f>D64+E64+F64+G64+H64</f>
        <v>-41.889999999999986</v>
      </c>
    </row>
    <row r="73" spans="1:8" ht="25.5" customHeight="1" thickBot="1">
      <c r="A73" s="110" t="s">
        <v>107</v>
      </c>
      <c r="B73" s="111"/>
      <c r="C73" s="111"/>
      <c r="D73" s="111"/>
      <c r="E73" s="111"/>
      <c r="F73" s="111"/>
      <c r="G73" s="111"/>
      <c r="H73" s="112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 t="s">
        <v>174</v>
      </c>
      <c r="F74" s="92"/>
      <c r="G74" s="93"/>
      <c r="H74" s="5">
        <v>1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01"/>
      <c r="F75" s="102"/>
      <c r="G75" s="10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5" t="s">
        <v>115</v>
      </c>
      <c r="D82" s="126"/>
      <c r="E82" s="127"/>
    </row>
    <row r="83" spans="1:5" ht="18.75" customHeight="1" thickBot="1">
      <c r="A83" s="29">
        <v>2</v>
      </c>
      <c r="B83" s="4" t="s">
        <v>116</v>
      </c>
      <c r="C83" s="125" t="s">
        <v>117</v>
      </c>
      <c r="D83" s="126"/>
      <c r="E83" s="127"/>
    </row>
    <row r="84" spans="1:5" ht="16.5" customHeight="1" thickBot="1">
      <c r="A84" s="29">
        <v>3</v>
      </c>
      <c r="B84" s="4" t="s">
        <v>118</v>
      </c>
      <c r="C84" s="125" t="s">
        <v>119</v>
      </c>
      <c r="D84" s="126"/>
      <c r="E84" s="127"/>
    </row>
    <row r="85" spans="1:5" ht="13.5" thickBot="1">
      <c r="A85" s="29">
        <v>4</v>
      </c>
      <c r="B85" s="4" t="s">
        <v>16</v>
      </c>
      <c r="C85" s="125" t="s">
        <v>120</v>
      </c>
      <c r="D85" s="126"/>
      <c r="E85" s="127"/>
    </row>
    <row r="86" spans="1:5" ht="24" customHeight="1" thickBot="1">
      <c r="A86" s="29">
        <v>5</v>
      </c>
      <c r="B86" s="4" t="s">
        <v>86</v>
      </c>
      <c r="C86" s="125" t="s">
        <v>121</v>
      </c>
      <c r="D86" s="126"/>
      <c r="E86" s="127"/>
    </row>
    <row r="87" spans="1:5" ht="21" customHeight="1" thickBot="1">
      <c r="A87" s="30">
        <v>6</v>
      </c>
      <c r="B87" s="31" t="s">
        <v>122</v>
      </c>
      <c r="C87" s="125" t="s">
        <v>123</v>
      </c>
      <c r="D87" s="126"/>
      <c r="E87" s="127"/>
    </row>
  </sheetData>
  <sheetProtection/>
  <mergeCells count="65"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3:F3"/>
    <mergeCell ref="D25:F25"/>
    <mergeCell ref="D15:F15"/>
    <mergeCell ref="D16:F16"/>
    <mergeCell ref="D22:F22"/>
    <mergeCell ref="D23:F23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55:E55"/>
    <mergeCell ref="D47:E47"/>
    <mergeCell ref="A79:H79"/>
    <mergeCell ref="E76:H76"/>
    <mergeCell ref="E70:G70"/>
    <mergeCell ref="D50:E50"/>
    <mergeCell ref="D51:E51"/>
    <mergeCell ref="D52:E52"/>
    <mergeCell ref="E71:G71"/>
    <mergeCell ref="A49:H49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9:F9"/>
    <mergeCell ref="D10:F10"/>
    <mergeCell ref="D11:F11"/>
    <mergeCell ref="D12:F12"/>
    <mergeCell ref="D18:F18"/>
    <mergeCell ref="D19:F19"/>
    <mergeCell ref="D24:F24"/>
    <mergeCell ref="D17:F17"/>
    <mergeCell ref="D8:F8"/>
    <mergeCell ref="A7:H7"/>
    <mergeCell ref="E74:G74"/>
    <mergeCell ref="E75:G75"/>
    <mergeCell ref="D13:F13"/>
    <mergeCell ref="D14:F14"/>
    <mergeCell ref="D20:F20"/>
    <mergeCell ref="D21:F2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2018-03-14T02:49:03Z</dcterms:modified>
  <cp:category/>
  <cp:version/>
  <cp:contentType/>
  <cp:contentStatus/>
</cp:coreProperties>
</file>