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<sst xmlns="http://schemas.openxmlformats.org/spreadsheetml/2006/main" count="288" uniqueCount="184">
  <si>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</si>
  <si>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</si>
  <si>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</si>
  <si>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</si>
  <si>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</si>
  <si>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</si>
  <si>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</si>
  <si>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</si>
  <si>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</si>
  <si>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</si>
  <si>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</si>
  <si>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</si>
  <si>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</si>
  <si>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</si>
  <si>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</si>
  <si>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</si>
  <si>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</si>
  <si>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</si>
  <si>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</si>
  <si>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</si>
  <si>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</si>
  <si>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</si>
  <si>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</si>
  <si>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</si>
  <si>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</si>
  <si>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</si>
  <si>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</si>
  <si>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</si>
  <si>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</si>
  <si>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</si>
  <si>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</si>
  <si>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</si>
  <si>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</si>
  <si>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</si>
  <si>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</si>
  <si>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</si>
  <si>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</si>
  <si>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</si>
  <si>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</si>
  <si>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</si>
  <si>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</si>
  <si>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</si>
  <si>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</si>
  <si>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</si>
  <si>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</si>
  <si>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</si>
  <si>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</si>
  <si>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</si>
  <si>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</si>
  <si>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</si>
  <si>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</si>
  <si>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</si>
  <si>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</si>
  <si>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</si>
  <si>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</si>
  <si>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</si>
  <si>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</si>
  <si>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</si>
  <si>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</si>
  <si>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</si>
  <si>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</si>
  <si>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</si>
  <si>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</si>
  <si>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</si>
  <si>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</si>
  <si>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</si>
  <si>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</si>
  <si>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</si>
  <si>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</si>
  <si>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</si>
  <si>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</si>
  <si>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</si>
  <si>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</si>
  <si>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</si>
  <si>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</si>
  <si>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</si>
  <si>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</si>
  <si>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</si>
  <si>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</si>
  <si>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</si>
  <si>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</si>
  <si>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</si>
  <si>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</si>
  <si>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</si>
  <si>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</si>
  <si>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</si>
  <si>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</si>
  <si>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</si>
  <si>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</si>
  <si>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</si>
  <si>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</si>
  <si>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</si>
  <si>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</si>
  <si>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</si>
  <si>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</si>
  <si>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</si>
  <si>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</si>
  <si>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</si>
  <si>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</si>
  <si>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</si>
  <si>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</si>
  <si>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</si>
  <si>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</si>
  <si>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</si>
  <si>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</si>
  <si>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</si>
  <si>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</si>
  <si>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</si>
  <si>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</si>
  <si>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</si>
  <si>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</si>
  <si>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</si>
  <si>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</si>
  <si>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</si>
  <si>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</si>
  <si>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</si>
  <si>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</si>
  <si>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</si>
  <si>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</si>
  <si>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</si>
  <si>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</si>
  <si>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</si>
  <si>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</si>
  <si>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</si>
  <si>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</si>
  <si>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</si>
  <si>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</si>
  <si>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</si>
  <si>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</si>
  <si>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</si>
  <si>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</si>
  <si>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</si>
  <si>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</si>
  <si>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</si>
  <si>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</si>
  <si>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</si>
  <si>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</si>
  <si>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</si>
  <si>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</si>
  <si>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</si>
  <si>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</si>
  <si>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</si>
  <si>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</si>
  <si>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</si>
  <si>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</si>
  <si>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</si>
  <si>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</si>
  <si>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</si>
  <si>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</si>
  <si>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</si>
  <si>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</si>
  <si>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</si>
  <si>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</si>
  <si>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</si>
  <si>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</si>
  <si>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</si>
  <si>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</si>
  <si>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</si>
  <si>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</si>
  <si>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</si>
  <si>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</si>
  <si>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</si>
  <si>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</si>
  <si>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</si>
  <si>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</si>
  <si>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</si>
  <si>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</si>
  <si>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</si>
  <si>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</si>
  <si>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</si>
  <si>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</si>
  <si>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</si>
  <si>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</si>
  <si>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</si>
  <si>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</si>
  <si>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</si>
  <si>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</si>
  <si>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</si>
  <si>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</si>
  <si>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</si>
  <si>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</si>
  <si>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МЕНДЕЛЕЕВА, д. 19                                                                                                                                                                                за 2017  год</t>
  </si>
  <si>
    <t>с 1 по 18</t>
  </si>
  <si>
    <t>кв.1,3,7,11,13,17,18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</si>
</sst>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35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2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8" t="s">
        <v>181</v>
      </c>
      <c r="B1" s="138"/>
      <c r="C1" s="138"/>
      <c r="D1" s="138"/>
      <c r="E1" s="138"/>
      <c r="F1" s="138"/>
      <c r="G1" s="138"/>
      <c r="H1" s="13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8"/>
      <c r="E3" s="115"/>
      <c r="F3" s="14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9"/>
      <c r="E4" s="140"/>
      <c r="F4" s="141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2"/>
      <c r="E5" s="143"/>
      <c r="F5" s="144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45"/>
      <c r="E6" s="146"/>
      <c r="F6" s="147"/>
      <c r="G6" s="36">
        <v>43100</v>
      </c>
      <c r="H6" s="5"/>
    </row>
    <row r="7" spans="1:8" ht="38.25" customHeight="1" thickBot="1">
      <c r="A7" s="153" t="s">
        <v>13</v>
      </c>
      <c r="B7" s="104"/>
      <c r="C7" s="104"/>
      <c r="D7" s="154"/>
      <c r="E7" s="154"/>
      <c r="F7" s="154"/>
      <c r="G7" s="104"/>
      <c r="H7" s="105"/>
    </row>
    <row r="8" spans="1:8" ht="33" customHeight="1" thickBot="1">
      <c r="A8" s="40" t="s">
        <v>0</v>
      </c>
      <c r="B8" s="39" t="s">
        <v>1</v>
      </c>
      <c r="C8" s="41" t="s">
        <v>2</v>
      </c>
      <c r="D8" s="150" t="s">
        <v>3</v>
      </c>
      <c r="E8" s="151"/>
      <c r="F8" s="15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4" t="s">
        <v>15</v>
      </c>
      <c r="E9" s="115"/>
      <c r="F9" s="11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4" t="s">
        <v>18</v>
      </c>
      <c r="E10" s="115"/>
      <c r="F10" s="116"/>
      <c r="G10" s="64">
        <v>-142682.89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4" t="s">
        <v>20</v>
      </c>
      <c r="E11" s="115"/>
      <c r="F11" s="116"/>
      <c r="G11" s="65">
        <v>147597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2" t="s">
        <v>23</v>
      </c>
      <c r="E12" s="123"/>
      <c r="F12" s="124"/>
      <c r="G12" s="63">
        <f>G13+G14+G20+G21+G22+G23</f>
        <v>194305.31000000003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7" t="s">
        <v>26</v>
      </c>
      <c r="E13" s="98"/>
      <c r="F13" s="99"/>
      <c r="G13" s="66">
        <v>44566.56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7" t="s">
        <v>29</v>
      </c>
      <c r="E14" s="98"/>
      <c r="F14" s="99"/>
      <c r="G14" s="66">
        <v>19495.94</v>
      </c>
      <c r="H14" s="5"/>
    </row>
    <row r="15" spans="1:8" ht="26.25" customHeight="1" thickBot="1">
      <c r="A15" s="4"/>
      <c r="B15" s="6"/>
      <c r="C15" s="3" t="s">
        <v>16</v>
      </c>
      <c r="D15" s="97" t="s">
        <v>156</v>
      </c>
      <c r="E15" s="98"/>
      <c r="F15" s="99"/>
      <c r="G15" s="66">
        <v>12803.51</v>
      </c>
      <c r="H15" s="5"/>
    </row>
    <row r="16" spans="1:8" ht="13.5" customHeight="1" thickBot="1">
      <c r="A16" s="4"/>
      <c r="B16" s="6"/>
      <c r="C16" s="3" t="s">
        <v>16</v>
      </c>
      <c r="D16" s="97" t="s">
        <v>157</v>
      </c>
      <c r="E16" s="98"/>
      <c r="F16" s="99"/>
      <c r="G16" s="67">
        <v>28141.71</v>
      </c>
      <c r="H16" s="49"/>
    </row>
    <row r="17" spans="1:8" ht="13.5" customHeight="1" thickBot="1">
      <c r="A17" s="4"/>
      <c r="B17" s="6"/>
      <c r="C17" s="3" t="s">
        <v>16</v>
      </c>
      <c r="D17" s="97" t="s">
        <v>158</v>
      </c>
      <c r="E17" s="98"/>
      <c r="F17" s="99"/>
      <c r="G17" s="66">
        <v>6159</v>
      </c>
      <c r="H17" s="5"/>
    </row>
    <row r="18" spans="1:8" ht="24.75" customHeight="1" thickBot="1">
      <c r="A18" s="4"/>
      <c r="B18" s="6"/>
      <c r="C18" s="3" t="s">
        <v>16</v>
      </c>
      <c r="D18" s="97" t="s">
        <v>18</v>
      </c>
      <c r="E18" s="98"/>
      <c r="F18" s="99"/>
      <c r="G18" s="14">
        <f>G10</f>
        <v>-142682.89</v>
      </c>
      <c r="H18" s="5"/>
    </row>
    <row r="19" spans="1:8" ht="27" customHeight="1" thickBot="1">
      <c r="A19" s="4"/>
      <c r="B19" s="6"/>
      <c r="C19" s="3" t="s">
        <v>16</v>
      </c>
      <c r="D19" s="97" t="s">
        <v>55</v>
      </c>
      <c r="E19" s="98"/>
      <c r="F19" s="99"/>
      <c r="G19" s="76">
        <f>G18+G15-G17</f>
        <v>-136038.38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1" t="s">
        <v>32</v>
      </c>
      <c r="E20" s="112"/>
      <c r="F20" s="113"/>
      <c r="G20" s="66">
        <v>35948.88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4" t="s">
        <v>151</v>
      </c>
      <c r="E21" s="115"/>
      <c r="F21" s="116"/>
      <c r="G21" s="65">
        <v>29320.8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4" t="s">
        <v>152</v>
      </c>
      <c r="E22" s="115"/>
      <c r="F22" s="116"/>
      <c r="G22" s="65">
        <v>7505.37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9" t="s">
        <v>153</v>
      </c>
      <c r="E23" s="120"/>
      <c r="F23" s="121"/>
      <c r="G23" s="65">
        <v>57467.76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14" t="s">
        <v>35</v>
      </c>
      <c r="E24" s="115"/>
      <c r="F24" s="116"/>
      <c r="G24" s="68">
        <f>G25+G26+G27+G28+G29+G30</f>
        <v>128202.99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2" t="s">
        <v>38</v>
      </c>
      <c r="E25" s="123"/>
      <c r="F25" s="124"/>
      <c r="G25" s="84">
        <v>128202.99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7" t="s">
        <v>41</v>
      </c>
      <c r="E26" s="98"/>
      <c r="F26" s="9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7" t="s">
        <v>44</v>
      </c>
      <c r="E27" s="98"/>
      <c r="F27" s="99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7" t="s">
        <v>47</v>
      </c>
      <c r="E28" s="98"/>
      <c r="F28" s="99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7" t="s">
        <v>124</v>
      </c>
      <c r="E29" s="98"/>
      <c r="F29" s="99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7" t="s">
        <v>166</v>
      </c>
      <c r="E30" s="98"/>
      <c r="F30" s="99"/>
      <c r="G30" s="66"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7" t="s">
        <v>51</v>
      </c>
      <c r="E31" s="98"/>
      <c r="F31" s="99"/>
      <c r="G31" s="69">
        <f>G24+G10</f>
        <v>-14479.900000000009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7" t="s">
        <v>53</v>
      </c>
      <c r="E32" s="98"/>
      <c r="F32" s="99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7" t="s">
        <v>55</v>
      </c>
      <c r="E33" s="98"/>
      <c r="F33" s="99"/>
      <c r="G33" s="76">
        <f>G19</f>
        <v>-136038.38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7" t="s">
        <v>57</v>
      </c>
      <c r="E34" s="98"/>
      <c r="F34" s="99"/>
      <c r="G34" s="49">
        <f>G11+G12-G24</f>
        <v>213699.32000000007</v>
      </c>
      <c r="H34" s="49"/>
    </row>
    <row r="35" spans="1:8" ht="38.25" customHeight="1" thickBot="1">
      <c r="A35" s="102" t="s">
        <v>58</v>
      </c>
      <c r="B35" s="103"/>
      <c r="C35" s="103"/>
      <c r="D35" s="103"/>
      <c r="E35" s="103"/>
      <c r="F35" s="104"/>
      <c r="G35" s="103"/>
      <c r="H35" s="105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6159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4.94</v>
      </c>
      <c r="F38" s="82" t="s">
        <v>136</v>
      </c>
      <c r="G38" s="60">
        <v>3810334293</v>
      </c>
      <c r="H38" s="61">
        <f>G13</f>
        <v>44566.56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35948.88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29320.8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7505.37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57467.76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8"/>
      <c r="G43" s="99"/>
      <c r="H43" s="61">
        <f>SUM(H37:H42)</f>
        <v>180968.37</v>
      </c>
    </row>
    <row r="44" spans="1:8" ht="19.5" customHeight="1" thickBot="1">
      <c r="A44" s="102" t="s">
        <v>64</v>
      </c>
      <c r="B44" s="103"/>
      <c r="C44" s="103"/>
      <c r="D44" s="103"/>
      <c r="E44" s="103"/>
      <c r="F44" s="103"/>
      <c r="G44" s="103"/>
      <c r="H44" s="117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00" t="s">
        <v>141</v>
      </c>
      <c r="E45" s="101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0" t="s">
        <v>69</v>
      </c>
      <c r="E46" s="101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0" t="s">
        <v>71</v>
      </c>
      <c r="E47" s="101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0" t="s">
        <v>73</v>
      </c>
      <c r="E48" s="101"/>
      <c r="F48" s="56">
        <v>0</v>
      </c>
      <c r="G48" s="51"/>
      <c r="H48" s="49"/>
    </row>
    <row r="49" spans="1:8" ht="18.75" customHeight="1" thickBot="1">
      <c r="A49" s="108" t="s">
        <v>74</v>
      </c>
      <c r="B49" s="109"/>
      <c r="C49" s="109"/>
      <c r="D49" s="109"/>
      <c r="E49" s="109"/>
      <c r="F49" s="109"/>
      <c r="G49" s="109"/>
      <c r="H49" s="110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0" t="s">
        <v>15</v>
      </c>
      <c r="E50" s="101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0" t="s">
        <v>18</v>
      </c>
      <c r="E51" s="101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0" t="s">
        <v>20</v>
      </c>
      <c r="E52" s="101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0" t="s">
        <v>53</v>
      </c>
      <c r="E53" s="101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0" t="s">
        <v>55</v>
      </c>
      <c r="E54" s="101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06" t="s">
        <v>57</v>
      </c>
      <c r="E55" s="107"/>
      <c r="F55" s="57">
        <f>D62+E62+F62+G62+H62</f>
        <v>206409.18999999997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5">
        <f>D60/1638.64</f>
        <v>272.1904628228287</v>
      </c>
      <c r="E59" s="85">
        <f>E60/140.38</f>
        <v>313.0840575580567</v>
      </c>
      <c r="F59" s="85">
        <f>F60/14.34</f>
        <v>1697.0969316596932</v>
      </c>
      <c r="G59" s="86">
        <f>G60/22.34</f>
        <v>1937.850940017905</v>
      </c>
      <c r="H59" s="87">
        <f>H60/0.99</f>
        <v>1193.040404040404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446022.18</v>
      </c>
      <c r="E60" s="66">
        <v>43950.74</v>
      </c>
      <c r="F60" s="66">
        <v>24336.37</v>
      </c>
      <c r="G60" s="75">
        <v>43291.59</v>
      </c>
      <c r="H60" s="71">
        <v>1181.11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285553.38</v>
      </c>
      <c r="E61" s="66">
        <v>24861.32</v>
      </c>
      <c r="F61" s="66">
        <v>13446.56</v>
      </c>
      <c r="G61" s="72">
        <v>27846.43</v>
      </c>
      <c r="H61" s="72">
        <v>665.11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160468.8</v>
      </c>
      <c r="E62" s="79">
        <f>E60-E61</f>
        <v>19089.42</v>
      </c>
      <c r="F62" s="79">
        <f>F60-F61</f>
        <v>10889.81</v>
      </c>
      <c r="G62" s="80">
        <f>G60-G61</f>
        <v>15445.159999999996</v>
      </c>
      <c r="H62" s="80">
        <f>H60-H61</f>
        <v>515.9999999999999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446022.18</v>
      </c>
      <c r="E63" s="73">
        <v>44105.11</v>
      </c>
      <c r="F63" s="73">
        <v>24084.13</v>
      </c>
      <c r="G63" s="74">
        <v>42833.88</v>
      </c>
      <c r="H63" s="74">
        <v>1183.79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154.37000000000262</v>
      </c>
      <c r="F64" s="44">
        <f>F63-F60</f>
        <v>-252.23999999999796</v>
      </c>
      <c r="G64" s="44">
        <f>G63-G60</f>
        <v>-457.7099999999991</v>
      </c>
      <c r="H64" s="44">
        <f>H63-H60</f>
        <v>2.6800000000000637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56" t="s">
        <v>145</v>
      </c>
      <c r="E65" s="157"/>
      <c r="F65" s="157"/>
      <c r="G65" s="157"/>
      <c r="H65" s="158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1" t="s">
        <v>145</v>
      </c>
      <c r="E66" s="132"/>
      <c r="F66" s="132"/>
      <c r="G66" s="132"/>
      <c r="H66" s="133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2" t="s">
        <v>101</v>
      </c>
      <c r="B68" s="103"/>
      <c r="C68" s="103"/>
      <c r="D68" s="103"/>
      <c r="E68" s="103"/>
      <c r="F68" s="103"/>
      <c r="G68" s="103"/>
      <c r="H68" s="117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7" t="s">
        <v>182</v>
      </c>
      <c r="F69" s="98"/>
      <c r="G69" s="99"/>
      <c r="H69" s="26">
        <v>18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7"/>
      <c r="F70" s="98"/>
      <c r="G70" s="99"/>
      <c r="H70" s="26">
        <v>18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7"/>
      <c r="F71" s="98"/>
      <c r="G71" s="99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1"/>
      <c r="F72" s="132"/>
      <c r="G72" s="133"/>
      <c r="H72" s="26">
        <f>D64+E64+F64+G64+H64</f>
        <v>-552.8999999999944</v>
      </c>
    </row>
    <row r="73" spans="1:8" ht="25.5" customHeight="1" thickBot="1">
      <c r="A73" s="102" t="s">
        <v>107</v>
      </c>
      <c r="B73" s="103"/>
      <c r="C73" s="103"/>
      <c r="D73" s="103"/>
      <c r="E73" s="103"/>
      <c r="F73" s="103"/>
      <c r="G73" s="103"/>
      <c r="H73" s="117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7" t="s">
        <v>183</v>
      </c>
      <c r="F74" s="98"/>
      <c r="G74" s="99"/>
      <c r="H74" s="5">
        <v>7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5">
        <v>0</v>
      </c>
      <c r="F75" s="126"/>
      <c r="G75" s="127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35" t="s">
        <v>167</v>
      </c>
      <c r="F76" s="136"/>
      <c r="G76" s="136"/>
      <c r="H76" s="137"/>
    </row>
    <row r="77" ht="12.75">
      <c r="A77" s="1"/>
    </row>
    <row r="78" ht="12.75">
      <c r="A78" s="1"/>
    </row>
    <row r="79" spans="1:8" ht="38.25" customHeight="1">
      <c r="A79" s="134" t="s">
        <v>172</v>
      </c>
      <c r="B79" s="134"/>
      <c r="C79" s="134"/>
      <c r="D79" s="134"/>
      <c r="E79" s="134"/>
      <c r="F79" s="134"/>
      <c r="G79" s="134"/>
      <c r="H79" s="134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8" t="s">
        <v>115</v>
      </c>
      <c r="D82" s="129"/>
      <c r="E82" s="130"/>
    </row>
    <row r="83" spans="1:5" ht="18.75" customHeight="1" thickBot="1">
      <c r="A83" s="29">
        <v>2</v>
      </c>
      <c r="B83" s="4" t="s">
        <v>116</v>
      </c>
      <c r="C83" s="128" t="s">
        <v>117</v>
      </c>
      <c r="D83" s="129"/>
      <c r="E83" s="130"/>
    </row>
    <row r="84" spans="1:5" ht="16.5" customHeight="1" thickBot="1">
      <c r="A84" s="29">
        <v>3</v>
      </c>
      <c r="B84" s="4" t="s">
        <v>118</v>
      </c>
      <c r="C84" s="128" t="s">
        <v>119</v>
      </c>
      <c r="D84" s="129"/>
      <c r="E84" s="130"/>
    </row>
    <row r="85" spans="1:5" ht="13.5" thickBot="1">
      <c r="A85" s="29">
        <v>4</v>
      </c>
      <c r="B85" s="4" t="s">
        <v>16</v>
      </c>
      <c r="C85" s="128" t="s">
        <v>120</v>
      </c>
      <c r="D85" s="129"/>
      <c r="E85" s="130"/>
    </row>
    <row r="86" spans="1:5" ht="24" customHeight="1" thickBot="1">
      <c r="A86" s="29">
        <v>5</v>
      </c>
      <c r="B86" s="4" t="s">
        <v>86</v>
      </c>
      <c r="C86" s="128" t="s">
        <v>121</v>
      </c>
      <c r="D86" s="129"/>
      <c r="E86" s="130"/>
    </row>
    <row r="87" spans="1:5" ht="21" customHeight="1" thickBot="1">
      <c r="A87" s="30">
        <v>6</v>
      </c>
      <c r="B87" s="31" t="s">
        <v>122</v>
      </c>
      <c r="C87" s="128" t="s">
        <v>123</v>
      </c>
      <c r="D87" s="129"/>
      <c r="E87" s="130"/>
    </row>
    <row r="89" spans="2:3" ht="15">
      <c r="B89" s="155" t="s">
        <v>173</v>
      </c>
      <c r="C89" s="155"/>
    </row>
    <row r="90" spans="2:6" ht="72">
      <c r="B90" s="88" t="s">
        <v>174</v>
      </c>
      <c r="C90" s="89" t="s">
        <v>177</v>
      </c>
      <c r="D90" s="90" t="s">
        <v>175</v>
      </c>
      <c r="E90" s="91" t="s">
        <v>176</v>
      </c>
      <c r="F90" s="92" t="s">
        <v>178</v>
      </c>
    </row>
    <row r="91" spans="2:6" ht="22.5">
      <c r="B91" s="93" t="s">
        <v>179</v>
      </c>
      <c r="C91" s="94">
        <v>664.71</v>
      </c>
      <c r="D91" s="94">
        <v>10052.86</v>
      </c>
      <c r="E91" s="95">
        <v>6660.39</v>
      </c>
      <c r="F91" s="96">
        <f>C91+E91</f>
        <v>7325.1</v>
      </c>
    </row>
    <row r="92" spans="2:6" ht="22.5">
      <c r="B92" s="93" t="s">
        <v>180</v>
      </c>
      <c r="C92" s="94">
        <v>50.83</v>
      </c>
      <c r="D92" s="94">
        <v>3758.36</v>
      </c>
      <c r="E92" s="95">
        <v>2297.87</v>
      </c>
      <c r="F92" s="96">
        <f>C92+E92</f>
        <v>2348.7</v>
      </c>
    </row>
  </sheetData>
  <sheetProtection/>
  <mergeCells count="66">
    <mergeCell ref="B89:C89"/>
    <mergeCell ref="D34:F34"/>
    <mergeCell ref="A44:H44"/>
    <mergeCell ref="D29:F29"/>
    <mergeCell ref="D31:F31"/>
    <mergeCell ref="D30:F30"/>
    <mergeCell ref="D32:F32"/>
    <mergeCell ref="C87:E87"/>
    <mergeCell ref="D65:H65"/>
    <mergeCell ref="D66:H66"/>
    <mergeCell ref="A1:H1"/>
    <mergeCell ref="D4:F4"/>
    <mergeCell ref="D5:F5"/>
    <mergeCell ref="D6:F6"/>
    <mergeCell ref="D25:F25"/>
    <mergeCell ref="D26:F26"/>
    <mergeCell ref="D3:F3"/>
    <mergeCell ref="D8:F8"/>
    <mergeCell ref="A7:H7"/>
    <mergeCell ref="D22:F22"/>
    <mergeCell ref="C82:E82"/>
    <mergeCell ref="C83:E83"/>
    <mergeCell ref="C84:E84"/>
    <mergeCell ref="C85:E85"/>
    <mergeCell ref="A68:H68"/>
    <mergeCell ref="C86:E86"/>
    <mergeCell ref="E72:G72"/>
    <mergeCell ref="A79:H79"/>
    <mergeCell ref="E76:H76"/>
    <mergeCell ref="E70:G70"/>
    <mergeCell ref="D50:E50"/>
    <mergeCell ref="D51:E51"/>
    <mergeCell ref="D52:E52"/>
    <mergeCell ref="E75:G75"/>
    <mergeCell ref="D53:E53"/>
    <mergeCell ref="E74:G74"/>
    <mergeCell ref="D23:F23"/>
    <mergeCell ref="D24:F24"/>
    <mergeCell ref="D17:F17"/>
    <mergeCell ref="D18:F18"/>
    <mergeCell ref="D19:F19"/>
    <mergeCell ref="D9:F9"/>
    <mergeCell ref="D16:F16"/>
    <mergeCell ref="D10:F10"/>
    <mergeCell ref="D11:F11"/>
    <mergeCell ref="D12:F12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E71:G71"/>
    <mergeCell ref="D27:F27"/>
    <mergeCell ref="D33:F33"/>
    <mergeCell ref="D48:E48"/>
    <mergeCell ref="A35:H35"/>
    <mergeCell ref="D54:E54"/>
    <mergeCell ref="D55:E55"/>
    <mergeCell ref="D47:E47"/>
    <mergeCell ref="A49:H49"/>
    <mergeCell ref="D45:E45"/>
    <mergeCell ref="D46:E4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2018-03-14T02:30:51Z</dcterms:modified>
  <cp:category/>
  <cp:version/>
  <cp:contentType/>
  <cp:contentStatus/>
</cp:coreProperties>
</file>