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<sst xmlns="http://schemas.openxmlformats.org/spreadsheetml/2006/main" count="291" uniqueCount="186">
  <si>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</si>
  <si>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</si>
  <si>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</si>
  <si>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</si>
  <si>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</si>
  <si>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</si>
  <si>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</si>
  <si>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</si>
  <si>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</si>
  <si>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</si>
  <si>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</si>
  <si>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</si>
  <si>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</si>
  <si>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</si>
  <si>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</si>
  <si>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</si>
  <si>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</si>
  <si>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</si>
  <si>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</si>
  <si>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</si>
  <si>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</si>
  <si>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</si>
  <si>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</si>
  <si>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</si>
  <si>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</si>
  <si>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</si>
  <si>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</si>
  <si>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</si>
  <si>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</si>
  <si>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</si>
  <si>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</si>
  <si>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</si>
  <si>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</si>
  <si>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</si>
  <si>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</si>
  <si>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</si>
  <si>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</si>
  <si>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</si>
  <si>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</si>
  <si>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</si>
  <si>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</si>
  <si>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</si>
  <si>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</si>
  <si>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</si>
  <si>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</si>
  <si>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</si>
  <si>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</si>
  <si>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</si>
  <si>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</si>
  <si>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</si>
  <si>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</si>
  <si>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</si>
  <si>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</si>
  <si>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</si>
  <si>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</si>
  <si>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</si>
  <si>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</si>
  <si>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</si>
  <si>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</si>
  <si>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</si>
  <si>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</si>
  <si>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</si>
  <si>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</si>
  <si>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</si>
  <si>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</si>
  <si>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</si>
  <si>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</si>
  <si>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</si>
  <si>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</si>
  <si>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</si>
  <si>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</si>
  <si>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</si>
  <si>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</si>
  <si>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</si>
  <si>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</si>
  <si>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</si>
  <si>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</si>
  <si>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</si>
  <si>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</si>
  <si>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</si>
  <si>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</si>
  <si>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</si>
  <si>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</si>
  <si>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</si>
  <si>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</si>
  <si>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</si>
  <si>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</si>
  <si>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</si>
  <si>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</si>
  <si>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</si>
  <si>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</si>
  <si>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</si>
  <si>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</si>
  <si>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</si>
  <si>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</si>
  <si>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</si>
  <si>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</si>
  <si>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</si>
  <si>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</si>
  <si>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</si>
  <si>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</si>
  <si>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</si>
  <si>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</si>
  <si>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</si>
  <si>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</si>
  <si>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</si>
  <si>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</si>
  <si>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</si>
  <si>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</si>
  <si>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</si>
  <si>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</si>
  <si>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</si>
  <si>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</si>
  <si>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</si>
  <si>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</si>
  <si>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</si>
  <si>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</si>
  <si>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</si>
  <si>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</si>
  <si>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</si>
  <si>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</si>
  <si>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</si>
  <si>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</si>
  <si>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</si>
  <si>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</si>
  <si>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</si>
  <si>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</si>
  <si>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</si>
  <si>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</si>
  <si>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</si>
  <si>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</si>
  <si>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</si>
  <si>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</si>
  <si>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</si>
  <si>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</si>
  <si>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</si>
  <si>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</si>
  <si>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</si>
  <si>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</si>
  <si>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</si>
  <si>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</si>
  <si>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</si>
  <si>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</si>
  <si>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</si>
  <si>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</si>
  <si>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</si>
  <si>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</si>
  <si>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</si>
  <si>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</si>
  <si>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</si>
  <si>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</si>
  <si>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</si>
  <si>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</si>
  <si>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</si>
  <si>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</si>
  <si>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</si>
  <si>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</si>
  <si>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</si>
  <si>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</si>
  <si>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</si>
  <si>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</si>
  <si>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</si>
  <si>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</si>
  <si>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</si>
  <si>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</si>
  <si>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</si>
  <si>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</si>
  <si>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</si>
  <si>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</si>
  <si>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</si>
  <si>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</si>
  <si>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</si>
  <si>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</si>
  <si>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</si>
  <si>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</si>
  <si>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</si>
  <si>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</si>
  <si>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</si>
  <si>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</si>
  <si>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</si>
  <si>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</si>
  <si>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</si>
  <si>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</si>
  <si>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</si>
  <si>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3                                                                                                                                                                     за 2016  год</t>
  </si>
  <si>
    <t>кв. с 1 по 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</si>
</sst>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07">
          <cell r="U107">
            <v>75.13</v>
          </cell>
          <cell r="X107">
            <v>4288.389999999999</v>
          </cell>
          <cell r="Z107">
            <v>2920.6499999999996</v>
          </cell>
        </row>
        <row r="108">
          <cell r="U108">
            <v>0</v>
          </cell>
          <cell r="X108">
            <v>0</v>
          </cell>
          <cell r="Z108">
            <v>213.07999999999998</v>
          </cell>
        </row>
        <row r="109">
          <cell r="U109">
            <v>-772.0500000000001</v>
          </cell>
          <cell r="X109">
            <v>6211.06</v>
          </cell>
          <cell r="Z109">
            <v>6117.459999999999</v>
          </cell>
        </row>
        <row r="111">
          <cell r="S111">
            <v>1424.87</v>
          </cell>
          <cell r="U111">
            <v>272.94</v>
          </cell>
          <cell r="X111">
            <v>2659.7699999999995</v>
          </cell>
          <cell r="Z111">
            <v>1398.7799999999995</v>
          </cell>
        </row>
        <row r="112">
          <cell r="S112">
            <v>17983.550000000003</v>
          </cell>
          <cell r="X112">
            <v>23563.18</v>
          </cell>
          <cell r="Z112">
            <v>14242.69</v>
          </cell>
        </row>
        <row r="113">
          <cell r="U113">
            <v>0</v>
          </cell>
          <cell r="X113">
            <v>0</v>
          </cell>
          <cell r="Z113">
            <v>572.6499999999996</v>
          </cell>
        </row>
        <row r="114">
          <cell r="U114">
            <v>0</v>
          </cell>
          <cell r="X114">
            <v>0</v>
          </cell>
          <cell r="Z114">
            <v>4990.349999999991</v>
          </cell>
        </row>
        <row r="115">
          <cell r="U115">
            <v>1527.3899999999999</v>
          </cell>
          <cell r="X115">
            <v>5217.5599999999995</v>
          </cell>
          <cell r="Z115">
            <v>4714.969999999999</v>
          </cell>
        </row>
        <row r="116">
          <cell r="U116">
            <v>312.53</v>
          </cell>
          <cell r="X116">
            <v>1067.6100000000001</v>
          </cell>
          <cell r="Z116">
            <v>964.77</v>
          </cell>
        </row>
        <row r="117">
          <cell r="U117">
            <v>-6091.1</v>
          </cell>
          <cell r="X117">
            <v>17366.780000000002</v>
          </cell>
          <cell r="Z117">
            <v>14969.16</v>
          </cell>
        </row>
        <row r="119">
          <cell r="U119">
            <v>21802.59</v>
          </cell>
          <cell r="X119">
            <v>145556.72</v>
          </cell>
          <cell r="Z119">
            <v>54232.200000000004</v>
          </cell>
        </row>
        <row r="120">
          <cell r="U120">
            <v>0</v>
          </cell>
          <cell r="X120">
            <v>0</v>
          </cell>
          <cell r="Z120">
            <v>17.46</v>
          </cell>
        </row>
        <row r="121">
          <cell r="X121">
            <v>326.12</v>
          </cell>
          <cell r="Z121">
            <v>381.29999999999995</v>
          </cell>
        </row>
        <row r="122">
          <cell r="U122">
            <v>0</v>
          </cell>
          <cell r="X122">
            <v>0</v>
          </cell>
          <cell r="Z122">
            <v>1934.1</v>
          </cell>
        </row>
        <row r="123">
          <cell r="U123">
            <v>0</v>
          </cell>
          <cell r="X123">
            <v>0</v>
          </cell>
          <cell r="Z123">
            <v>318.01</v>
          </cell>
        </row>
        <row r="124">
          <cell r="X124">
            <v>43.56</v>
          </cell>
          <cell r="Z124">
            <v>249.85999999999996</v>
          </cell>
        </row>
        <row r="125">
          <cell r="U125">
            <v>0</v>
          </cell>
          <cell r="X125">
            <v>0</v>
          </cell>
          <cell r="Z125">
            <v>3304.7499999999995</v>
          </cell>
        </row>
        <row r="126">
          <cell r="U126">
            <v>0</v>
          </cell>
          <cell r="X126">
            <v>0</v>
          </cell>
          <cell r="Z126">
            <v>735.6600000000001</v>
          </cell>
        </row>
        <row r="127">
          <cell r="U127">
            <v>-1262.32</v>
          </cell>
          <cell r="X127">
            <v>4876.69</v>
          </cell>
          <cell r="Z127">
            <v>4875.31</v>
          </cell>
        </row>
        <row r="128">
          <cell r="U128">
            <v>0</v>
          </cell>
          <cell r="X128">
            <v>0</v>
          </cell>
          <cell r="Z128">
            <v>845.57</v>
          </cell>
        </row>
        <row r="129">
          <cell r="S129">
            <v>9454.05</v>
          </cell>
          <cell r="W129">
            <v>10733.380000000003</v>
          </cell>
          <cell r="X129">
            <v>10733.380000000003</v>
          </cell>
          <cell r="Z129">
            <v>7062.6799999999985</v>
          </cell>
        </row>
        <row r="130">
          <cell r="S130">
            <v>415.04999999999995</v>
          </cell>
          <cell r="X130">
            <v>0</v>
          </cell>
          <cell r="Z130">
            <v>100.41000000000001</v>
          </cell>
        </row>
        <row r="131">
          <cell r="S131">
            <v>4138.68</v>
          </cell>
          <cell r="X131">
            <v>15897.300000000001</v>
          </cell>
          <cell r="Z131">
            <v>7446.090000000002</v>
          </cell>
        </row>
        <row r="132">
          <cell r="S132">
            <v>4817.67</v>
          </cell>
          <cell r="X132">
            <v>0</v>
          </cell>
          <cell r="Z132">
            <v>1168.0299999999997</v>
          </cell>
        </row>
        <row r="133">
          <cell r="S133">
            <v>1339.0800000000002</v>
          </cell>
          <cell r="X133">
            <v>0</v>
          </cell>
          <cell r="Z133">
            <v>-6292.42</v>
          </cell>
        </row>
        <row r="134">
          <cell r="S134">
            <v>1962.21</v>
          </cell>
          <cell r="X134">
            <v>0</v>
          </cell>
          <cell r="Z134">
            <v>494.97999999999996</v>
          </cell>
        </row>
        <row r="135">
          <cell r="S135">
            <v>593.46</v>
          </cell>
          <cell r="X135">
            <v>0</v>
          </cell>
          <cell r="Z135">
            <v>149.77</v>
          </cell>
        </row>
        <row r="136">
          <cell r="S136">
            <v>151.56</v>
          </cell>
          <cell r="X136">
            <v>0</v>
          </cell>
          <cell r="Z136">
            <v>38.42999999999999</v>
          </cell>
        </row>
        <row r="137">
          <cell r="U137">
            <v>-527.9</v>
          </cell>
          <cell r="X137">
            <v>3841.0600000000004</v>
          </cell>
          <cell r="Z137">
            <v>3438.26</v>
          </cell>
        </row>
        <row r="138">
          <cell r="U138">
            <v>0</v>
          </cell>
          <cell r="X138">
            <v>0</v>
          </cell>
          <cell r="Z138">
            <v>98.91999999999999</v>
          </cell>
        </row>
        <row r="139">
          <cell r="U139">
            <v>0</v>
          </cell>
          <cell r="X139">
            <v>0</v>
          </cell>
          <cell r="Z139">
            <v>66.47</v>
          </cell>
        </row>
        <row r="140">
          <cell r="S140">
            <v>7464.4</v>
          </cell>
          <cell r="X140">
            <v>19400.77</v>
          </cell>
          <cell r="Z140">
            <v>11658.49</v>
          </cell>
        </row>
        <row r="141">
          <cell r="X141">
            <v>293.42</v>
          </cell>
          <cell r="Z141">
            <v>434.88</v>
          </cell>
        </row>
        <row r="142">
          <cell r="U142">
            <v>0</v>
          </cell>
          <cell r="X142">
            <v>0</v>
          </cell>
          <cell r="Z142">
            <v>87.60000000000001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16023.14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'[1]Report'!$S$111+'[1]Report'!$S$112+'[1]Report'!$S$129+'[1]Report'!$S$130+'[1]Report'!$S$131+'[1]Report'!$S$132+'[1]Report'!$S$133+'[1]Report'!$S$134+'[1]Report'!$S$135+'[1]Report'!$S$136+'[1]Report'!$S$140</f>
        <v>49744.579999999994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72254.4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'[1]Report'!$X$133+'[1]Report'!$X$134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'[1]Report'!$X$129+'[1]Report'!$X$130</f>
        <v>10733.380000000003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'[1]Report'!$Z$129+'[1]Report'!$Z$130</f>
        <v>7163.089999999998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'[1]Report'!$S$129+'[1]Report'!$S$130+'[1]Report'!$W$129-'[1]Report'!$Z$129-'[1]Report'!$Z$130</f>
        <v>13439.390000000005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0</f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16023.14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23186.229999999996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'[1]Report'!$X$140</f>
        <v>19400.77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'[1]Report'!$X$131+'[1]Report'!$X$132</f>
        <v>15897.300000000001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'[1]Report'!$X$111+'[1]Report'!$X$120</f>
        <v>2659.7699999999995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'[1]Report'!$X$112+'[1]Report'!$X$135+'[1]Report'!$X$136</f>
        <v>23563.18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37485.39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'[1]Report'!$Z$111+'[1]Report'!$Z$112+'[1]Report'!$Z$120+'[1]Report'!$Z$129+'[1]Report'!$Z$130+'[1]Report'!$Z$131+'[1]Report'!$Z$132+'[1]Report'!$Z$133+'[1]Report'!$Z$134+'[1]Report'!$Z$135+'[1]Report'!$Z$136+'[1]Report'!$Z$140</f>
        <v>37485.39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f>0</f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53508.53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23186.229999999996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84513.58999999998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19400.77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15897.300000000001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2659.7699999999995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23563.18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61521.02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84063.16000000002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96.87119487814293</v>
      </c>
      <c r="E63" s="76">
        <f>E64/117.48</f>
        <v>201.32745999319036</v>
      </c>
      <c r="F63" s="76">
        <f>F64/12</f>
        <v>517.5883333333334</v>
      </c>
      <c r="G63" s="77">
        <f>G64/18.26</f>
        <v>712.274917853231</v>
      </c>
      <c r="H63" s="78">
        <f>H64/0.88</f>
        <v>3071.9659090909086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'[1]Report'!$X$114+'[1]Report'!$X$119+'[1]Report'!$X$125+'[1]Report'!$X$126</f>
        <v>145556.72</v>
      </c>
      <c r="E64" s="65">
        <f>'[1]Report'!$X$113+'[1]Report'!$X$115+'[1]Report'!$X$116+'[1]Report'!$X$117+'[1]Report'!$X$122+'[1]Report'!$X$123</f>
        <v>23651.950000000004</v>
      </c>
      <c r="F64" s="65">
        <f>'[1]Report'!$X$109+'[1]Report'!$X$142</f>
        <v>6211.06</v>
      </c>
      <c r="G64" s="72">
        <f>'[1]Report'!$X$107+'[1]Report'!$X$108+'[1]Report'!$X$127+'[1]Report'!$X$128+'[1]Report'!$X$137+'[1]Report'!$X$138+'[1]Report'!$X$139</f>
        <v>13006.14</v>
      </c>
      <c r="H64" s="68">
        <f>'[1]Report'!$X$111+'[1]Report'!$X$120+'[1]Report'!$X$124</f>
        <v>2703.3299999999995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'[1]Report'!$Z$114+'[1]Report'!$Z$119+'[1]Report'!$Z$125+'[1]Report'!$Z$126</f>
        <v>63262.96</v>
      </c>
      <c r="E65" s="65">
        <f>'[1]Report'!$Z$113+'[1]Report'!$Z$115+'[1]Report'!$Z$116+'[1]Report'!$Z$117+'[1]Report'!$Z$122+'[1]Report'!$Z$123</f>
        <v>23473.659999999996</v>
      </c>
      <c r="F65" s="65">
        <f>'[1]Report'!$Z$142+'[1]Report'!$Z$109</f>
        <v>6205.0599999999995</v>
      </c>
      <c r="G65" s="69">
        <f>'[1]Report'!$Z$107+'[1]Report'!$Z$108+'[1]Report'!$Z$127+'[1]Report'!$Z$128+'[1]Report'!$Z$137+'[1]Report'!$Z$138+'[1]Report'!$Z$139</f>
        <v>12458.26</v>
      </c>
      <c r="H65" s="69">
        <f>'[1]Report'!$Z$111+'[1]Report'!$Z$120+'[1]Report'!$Z$124</f>
        <v>1666.0999999999995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82293.76000000001</v>
      </c>
      <c r="E66" s="76">
        <f>E64-E65</f>
        <v>178.29000000000815</v>
      </c>
      <c r="F66" s="76">
        <f>F64-F65</f>
        <v>6.0000000000009095</v>
      </c>
      <c r="G66" s="78">
        <f>G64-G65</f>
        <v>547.8799999999992</v>
      </c>
      <c r="H66" s="78">
        <f>H64-H65</f>
        <v>1037.23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D64+'[1]Report'!$U$114+'[1]Report'!$U$119+'[1]Report'!$U$125+'[1]Report'!$U$126</f>
        <v>167359.31</v>
      </c>
      <c r="E67" s="70">
        <f>E64+'[1]Report'!$U$113+'[1]Report'!$U$115+'[1]Report'!$U$116+'[1]Report'!$U$117+'[1]Report'!$U$122+'[1]Report'!$U$123</f>
        <v>19400.770000000004</v>
      </c>
      <c r="F67" s="70">
        <f>F64+'[1]Report'!$U$109+'[1]Report'!$U$142</f>
        <v>5439.01</v>
      </c>
      <c r="G67" s="71">
        <f>G64+'[1]Report'!$U$107+'[1]Report'!$U$108+'[1]Report'!$U$127+'[1]Report'!$U$128+'[1]Report'!$U$137+'[1]Report'!$U$138+'[1]Report'!$U$139</f>
        <v>11291.05</v>
      </c>
      <c r="H67" s="71">
        <f>H64+'[1]Report'!$U$111+'[1]Report'!$U$120</f>
        <v>2976.2699999999995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21802.589999999997</v>
      </c>
      <c r="E68" s="44">
        <f>E67-E64</f>
        <v>-4251.18</v>
      </c>
      <c r="F68" s="44">
        <f>F67-F64</f>
        <v>-772.0500000000002</v>
      </c>
      <c r="G68" s="44">
        <f>G67-G64</f>
        <v>-1715.0900000000001</v>
      </c>
      <c r="H68" s="44">
        <f>H67-H64</f>
        <v>272.94000000000005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7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15337.209999999997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6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'[1]Report'!$X$141</f>
        <v>293.42</v>
      </c>
      <c r="D95" s="96">
        <f>'[1]Report'!$Z$141</f>
        <v>434.88</v>
      </c>
    </row>
    <row r="96" spans="2:4" ht="12.75">
      <c r="B96" s="95" t="s">
        <v>183</v>
      </c>
      <c r="C96" s="96">
        <f>'[1]Report'!$X$121</f>
        <v>326.12</v>
      </c>
      <c r="D96" s="96">
        <f>'[1]Report'!$Z$121</f>
        <v>381.29999999999995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2017-03-14T06:51:35Z</dcterms:modified>
  <cp:category/>
  <cp:version/>
  <cp:contentType/>
  <cp:contentStatus/>
</cp:coreProperties>
</file>